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3200" activeTab="0"/>
  </bookViews>
  <sheets>
    <sheet name="Anexo I - Programas" sheetId="1" r:id="rId1"/>
    <sheet name="Anexo II - Resumo dos Programas" sheetId="2" r:id="rId2"/>
    <sheet name="Anexo III - Progr-Ação-Fun-Subf" sheetId="3" r:id="rId3"/>
  </sheets>
  <definedNames/>
  <calcPr fullCalcOnLoad="1"/>
</workbook>
</file>

<file path=xl/sharedStrings.xml><?xml version="1.0" encoding="utf-8"?>
<sst xmlns="http://schemas.openxmlformats.org/spreadsheetml/2006/main" count="1988" uniqueCount="307">
  <si>
    <t>PPA 2014/2017</t>
  </si>
  <si>
    <t xml:space="preserve">ANEXO II - RESUMO DOS PROGRAMAS </t>
  </si>
  <si>
    <t>Código do Programa</t>
  </si>
  <si>
    <t>Descrição do Programa</t>
  </si>
  <si>
    <t>TOTAL GERAL DOS PROGRAMAS ------------------------------------------------------------- &gt;</t>
  </si>
  <si>
    <t>Valor Global</t>
  </si>
  <si>
    <t>ANEXO III - CLASSIFICAÇÃO DOS PROGRAMAS  E AÇÕES POR FUNÇÃO E SUBFUNÇÃO DE GOVERNO</t>
  </si>
  <si>
    <t>Programa</t>
  </si>
  <si>
    <t>Ação</t>
  </si>
  <si>
    <t>Função</t>
  </si>
  <si>
    <t>Subfunção</t>
  </si>
  <si>
    <t>Soma / Total   ==========================================================================================&gt;</t>
  </si>
  <si>
    <t>ANEXO I - PROGRAMAS</t>
  </si>
  <si>
    <t>PROGRAMA:</t>
  </si>
  <si>
    <t>OBJETIVO:</t>
  </si>
  <si>
    <t>Indicadores do Programa</t>
  </si>
  <si>
    <t>Índice recente</t>
  </si>
  <si>
    <t>Índice Final PPA</t>
  </si>
  <si>
    <t>TOTAL</t>
  </si>
  <si>
    <t>Total do Programa:</t>
  </si>
  <si>
    <t>TIPO</t>
  </si>
  <si>
    <t>Unidade de Medida</t>
  </si>
  <si>
    <t>ANOS</t>
  </si>
  <si>
    <t xml:space="preserve">TOTAL </t>
  </si>
  <si>
    <t>Ação:</t>
  </si>
  <si>
    <t>Meta Física</t>
  </si>
  <si>
    <t>Valor</t>
  </si>
  <si>
    <t>Produto:</t>
  </si>
  <si>
    <r>
      <rPr>
        <b/>
        <sz val="9"/>
        <rFont val="Arial"/>
        <family val="2"/>
      </rPr>
      <t xml:space="preserve">(*)  Tipo: </t>
    </r>
    <r>
      <rPr>
        <sz val="9"/>
        <rFont val="Arial"/>
        <family val="2"/>
      </rPr>
      <t xml:space="preserve"> P – Projeto       A - Atividade  OE – Operação Especial      NO – Não-orçamentária            </t>
    </r>
  </si>
  <si>
    <t>PLANO PLURIANUAL 2014/2017</t>
  </si>
  <si>
    <t>AÇÕES / PRODUTOS / FUNÇÃO / SUBFUNÇÃO</t>
  </si>
  <si>
    <t>Função:</t>
  </si>
  <si>
    <t>Subfunção:</t>
  </si>
  <si>
    <t xml:space="preserve">MUNICÍPIO DE </t>
  </si>
  <si>
    <t>0001 - Ação Legislativa</t>
  </si>
  <si>
    <t>Garantir o pleno funcionamento da atividades do Poder Legislativo Municipal</t>
  </si>
  <si>
    <t>em definiçãl</t>
  </si>
  <si>
    <t>Dados Financeiros (em R$ 1,00)</t>
  </si>
  <si>
    <t>MUNICÍPIO DE : SÃO JOSÉ DO HERVAL RS</t>
  </si>
  <si>
    <t>A</t>
  </si>
  <si>
    <t>001- Manut. Das Ativ. Legislativas</t>
  </si>
  <si>
    <t>Atividade Mantida</t>
  </si>
  <si>
    <t>01 - Legislativa</t>
  </si>
  <si>
    <t>031 - Ação Legislativa</t>
  </si>
  <si>
    <t>em definição</t>
  </si>
  <si>
    <t>P</t>
  </si>
  <si>
    <t>001 - Equipa. Material Permanente para o Legislativo</t>
  </si>
  <si>
    <t>Equipamento Adquerido</t>
  </si>
  <si>
    <t xml:space="preserve">MUNICÍPIO DE SÃO JOSÉ DO HERVAL RS </t>
  </si>
  <si>
    <t>0002 - Apoio Administrativo ao Poder Executivo</t>
  </si>
  <si>
    <t>Garantir o pleno funcionamento das atividades de apoio administrativo de todos os órgãos da Administração Municipal. Garantie melhor qualidade ao gasto público otimizando as tarefas executadas pelo aparato de apoio administrativo municipal.</t>
  </si>
  <si>
    <t>002 - Manutenção do Gabinete do Prefeito</t>
  </si>
  <si>
    <t>04 - Administração</t>
  </si>
  <si>
    <t>122 - Administração Geral</t>
  </si>
  <si>
    <t>Veiculo Adquerido</t>
  </si>
  <si>
    <t>003 - Serviço de Publicidade Legal</t>
  </si>
  <si>
    <t>131 - Controle Social</t>
  </si>
  <si>
    <t>004 - Manutenção Atividades Sec. Administração</t>
  </si>
  <si>
    <t>003 - Aquisição Equipamentos para Ativi. De apoio a Administração</t>
  </si>
  <si>
    <t>Equipamentos Adquiridos</t>
  </si>
  <si>
    <t>0003 - Previdência Muncipal</t>
  </si>
  <si>
    <t>Manter o sistema de Previdência Municipal</t>
  </si>
  <si>
    <t>Funcionários Aposentados e Pencionistas</t>
  </si>
  <si>
    <t>006 - Manutenção do Fundo de Prev. Do Municipio</t>
  </si>
  <si>
    <t>Pessoas</t>
  </si>
  <si>
    <t>Pessoas Aposentadas e Pencionistas</t>
  </si>
  <si>
    <t>09 Previdencia Muncipal</t>
  </si>
  <si>
    <t>272 - Previdencia do Regime  Estatutario</t>
  </si>
  <si>
    <t>007 - Manutenção Secretaria da Fazenda</t>
  </si>
  <si>
    <t>123 - Administração Financeira</t>
  </si>
  <si>
    <t>%</t>
  </si>
  <si>
    <t>23 - Comércio e Serviços</t>
  </si>
  <si>
    <t>MUNICÍPIO DE SÃO JOSÉ DO HERVAL</t>
  </si>
  <si>
    <t>0004 - Saúde para Todos</t>
  </si>
  <si>
    <t>Gerir e controlar os programas e as ações finalisticas da Secretaria Municipal da Saúde, garantindo o máximo possivel de serviços de saúde a população.</t>
  </si>
  <si>
    <t>MUNICÍPIO DE SÃO JOSÉ DO HERVAL RS</t>
  </si>
  <si>
    <t>10 - Saúde</t>
  </si>
  <si>
    <t>301 - Atenção Básica</t>
  </si>
  <si>
    <t>009 - Manutenção Farmácia Básica Municipal</t>
  </si>
  <si>
    <t>População Atendida</t>
  </si>
  <si>
    <t>303 - Suporte Profilático e Terapêutico</t>
  </si>
  <si>
    <t>p</t>
  </si>
  <si>
    <t>004- Aquisição de Equipamentos Secretaria da Saúde</t>
  </si>
  <si>
    <t>Equipamentos Adqueridos</t>
  </si>
  <si>
    <t>008 - Manutenção Secretaria da Saúde</t>
  </si>
  <si>
    <t>301 - Atividade Mantida</t>
  </si>
  <si>
    <t>010 - Manutenção Unidade Básica de Saúde</t>
  </si>
  <si>
    <t>011 - Manutenção Programa Primeira Infancia Melhor</t>
  </si>
  <si>
    <t>012 - Estratégia de Agentes Comunitários de Saúde</t>
  </si>
  <si>
    <t>013 - Estratégia Saúde da Familia</t>
  </si>
  <si>
    <t>Pessoas com problemas dentários</t>
  </si>
  <si>
    <t>Confecção, aquisição e colocação de proteses dentárias para a população que se enquadra no programa Reaprendendo a Sorrir.</t>
  </si>
  <si>
    <t>0005 - Reaprendendo a Sorrir</t>
  </si>
  <si>
    <t>019 - Manutenção Programa de Proteses Dentárias</t>
  </si>
  <si>
    <t>Proteses Colocadas</t>
  </si>
  <si>
    <t>Uni.</t>
  </si>
  <si>
    <t>0006 - Programa de Desenvolvimento Agropecuário</t>
  </si>
  <si>
    <t>Subsidiar e auxiliar a agricultura no municipio visando aumento de geração de emprego e renda</t>
  </si>
  <si>
    <t>Pessoas Atendidas</t>
  </si>
  <si>
    <t>006 - Aquisição Equipamentos Para Agricultura</t>
  </si>
  <si>
    <t>20 - Agricultura</t>
  </si>
  <si>
    <t>601 - Promoção da Produção Vegetal</t>
  </si>
  <si>
    <t>020 - Programa de Desenvolvimento Agropecuário</t>
  </si>
  <si>
    <t>601 - Promoção Produção Vegetal</t>
  </si>
  <si>
    <t>021 - Manutenção Secretaria  Agricultura</t>
  </si>
  <si>
    <t>10 - Agricultura</t>
  </si>
  <si>
    <t>0007 - Assistencia Técnica aos Agricultures</t>
  </si>
  <si>
    <t>Fornecimento de Assistencia Técnica aos Agricultores, através da equipe Técnica da Secretaria e Convênio de Extensão Rural (EMATER)</t>
  </si>
  <si>
    <t>Agricultores Atendidos</t>
  </si>
  <si>
    <t>022 - Manutenção Assitencia Técnica aos Agricultores</t>
  </si>
  <si>
    <t>Técnicos e Veterinários</t>
  </si>
  <si>
    <t>606 - Extensão Rural</t>
  </si>
  <si>
    <t>023 - Convênio com EMATER</t>
  </si>
  <si>
    <t>024 - Manutenção da Frota da Secretaria de Agricultura</t>
  </si>
  <si>
    <t>006 - Renovação da Frota Agricultura</t>
  </si>
  <si>
    <t>Veiculo e/ou Máquina Adquerida</t>
  </si>
  <si>
    <t>606 - Extenção Rural</t>
  </si>
  <si>
    <t>Industrias Beneficiadas</t>
  </si>
  <si>
    <t>008 - Incentivo a Industria e ao comércio</t>
  </si>
  <si>
    <t>Industria Beneficiadas</t>
  </si>
  <si>
    <t>22 - Industria</t>
  </si>
  <si>
    <t>662 - Produção Industrial</t>
  </si>
  <si>
    <t>007 - Programa Exija Notas Fiscais</t>
  </si>
  <si>
    <t>691 - Promoção Comércial</t>
  </si>
  <si>
    <t>Sorteios Realizados</t>
  </si>
  <si>
    <t>Aumentar ofertas de empregos, e atração de novos investimentos, incentivar a compra de mercadorias no comércio local objetivando aumento do indice de retorno do ICMS</t>
  </si>
  <si>
    <t>0009 - Desenvolmineto de Turismo e Lazer no município</t>
  </si>
  <si>
    <t>Desenvolver atividades voltadas a xpansão e melhorias dos produtos e serviços turisticos, aumentar o fluxo de turistas no município e propiciar lazer a nossa população</t>
  </si>
  <si>
    <t>025 - Manutenção do Calendário de Eventos</t>
  </si>
  <si>
    <t>27 - Desporto e Lazer</t>
  </si>
  <si>
    <t>813 - Lazer</t>
  </si>
  <si>
    <t>Eventos Realizados</t>
  </si>
  <si>
    <t>0010 - Terceira Idade</t>
  </si>
  <si>
    <t>População Atingida</t>
  </si>
  <si>
    <t>026 - Apoio a Terceira Idade</t>
  </si>
  <si>
    <t>08 - Assistencia Social</t>
  </si>
  <si>
    <t>241 - Assistência ao Idoso</t>
  </si>
  <si>
    <t>Garantir dignidade as pessoas da terceira idade, através de auxilios aos grupos de terceira idade, bem como manter o encontro anual comfornecimento de alimentação e musica para festa da Terceira Idade</t>
  </si>
  <si>
    <t>População Envolvida</t>
  </si>
  <si>
    <t>027 - Realização de Campeonatos Municipal</t>
  </si>
  <si>
    <t>Organizar e realizar campeonatos municipais com vistas a incentiuvar a prática esportiva e propiciar lazer as familhas de nosso municipio</t>
  </si>
  <si>
    <t>812 - Desporto Comunitario</t>
  </si>
  <si>
    <t>029 - Manutenção Feirra de Agricultores</t>
  </si>
  <si>
    <t>0012 - Fundo Municipal do Meio Ambiente</t>
  </si>
  <si>
    <t>Preservação do meio ambiente como um todo, visando um convívio do homem com meio onde esta inserido sem prejudicar o meio ambiente</t>
  </si>
  <si>
    <t>População Abrangida</t>
  </si>
  <si>
    <t>030 - Manutenção Fundo do Meio Ambiente</t>
  </si>
  <si>
    <t>18 - Gestão Ambiental</t>
  </si>
  <si>
    <t>541 - Preser. e Conser. Ambiental</t>
  </si>
  <si>
    <t>031 - Serviços de Coleta de Lixo</t>
  </si>
  <si>
    <t>Lixo Coletado</t>
  </si>
  <si>
    <t>Ton.</t>
  </si>
  <si>
    <t>0013 - Manutenção e Desenvolvimento da Educação Básica</t>
  </si>
  <si>
    <t>criar condições imprescidiveis para garantir uma educação básica de qualidade, viabilizar o atendimento educacional de crianças de 0 a 5 anos; universalizar o ensiono fundamental, garantir atendimento educacional a pessoas portadoras de necessidades educativas especiais; Qualificar a oferta da educação de jovens e adultos; Garantir condições fisicas e de segurança para as escolas municipais; Assegurar equipamento e material didático-pedagógico para as escolas municipais; Melhorar a gestão dos recursos humanos das escolas municipais; Qualificar a gestão dos sistema municipal de educação; propiciar transporte para o acesso ao ensino médio; Fornecer uma merenda escolar de qualidade.</t>
  </si>
  <si>
    <t>Alunos Atendidos</t>
  </si>
  <si>
    <t>032 - Manutençaõ Ensino Fundamental</t>
  </si>
  <si>
    <t>IDEB</t>
  </si>
  <si>
    <t>12 - Educação</t>
  </si>
  <si>
    <t>012 - Ampliação de Imóveis Escolares</t>
  </si>
  <si>
    <t>Salas Construidas</t>
  </si>
  <si>
    <t>361 - Ensino Fundamental</t>
  </si>
  <si>
    <t>033 - Manutenção e Conservação de Imóveis Escolares</t>
  </si>
  <si>
    <t>034 - Transporte Escolar - Ensino Funadmental</t>
  </si>
  <si>
    <t>Alunos Transportados</t>
  </si>
  <si>
    <t>035 - Transporte Escolar Educação Infantil</t>
  </si>
  <si>
    <t>036 - Manutenção do Ensino Infantil</t>
  </si>
  <si>
    <t>365 - Educação Infantil</t>
  </si>
  <si>
    <t>013 - Ampliação Escola Educação Infantil</t>
  </si>
  <si>
    <t>014 - Aquisição de Veiculos Transporte Escolar</t>
  </si>
  <si>
    <t>037 - Manutenção Imóvel Educação Infantil</t>
  </si>
  <si>
    <t>Imóvel Mantido</t>
  </si>
  <si>
    <t>038 - Merenda Escolar Ensino Fundamental</t>
  </si>
  <si>
    <t>039 - Transporte Escolar Ensino Médio</t>
  </si>
  <si>
    <t>362 - Ensino Médio</t>
  </si>
  <si>
    <t>Auxiliar com transporte alunos universitários de nosso municipio</t>
  </si>
  <si>
    <t>Alunos Beneficiados</t>
  </si>
  <si>
    <t>040 - Transporte Escolar Ensino Universitário e Escolas Técnicas</t>
  </si>
  <si>
    <t>0014 - Ensino Universitário e Escolas Técnicas</t>
  </si>
  <si>
    <t>364 - Ensino Superior</t>
  </si>
  <si>
    <t>Garantir o pleno funcionamento A Biblioteca Municipal e Museu</t>
  </si>
  <si>
    <t>041 - Manutenção Biblioteca e Museu Municipal</t>
  </si>
  <si>
    <t>13 - Cultura</t>
  </si>
  <si>
    <t>392 - Difusão Cultura</t>
  </si>
  <si>
    <t>042 - Manutenção do Departamento Municipal de Cultura</t>
  </si>
  <si>
    <t>0015 - Estruturar</t>
  </si>
  <si>
    <t>Organizar, estruturar e embelezar o município a fim de ofereçer a população, qualidade nos serviços, atendimento as diversas demandas e a infra-estrutura básica nos serviços públicios.</t>
  </si>
  <si>
    <t>em definação</t>
  </si>
  <si>
    <t>Atividades Mantidas</t>
  </si>
  <si>
    <t xml:space="preserve">043 - Manutenção de Prédios e Imóveis Publicos </t>
  </si>
  <si>
    <t>044 - Manutenção Secretaria de Obras</t>
  </si>
  <si>
    <t>015 - Calçamento de Ruas e Avenidas</t>
  </si>
  <si>
    <t>15 - Urbanismo</t>
  </si>
  <si>
    <t>Metros Calçados</t>
  </si>
  <si>
    <t>451 - Infra-Estrutura Urbana</t>
  </si>
  <si>
    <t>M²</t>
  </si>
  <si>
    <t>045 - Manutenção de Praças, Parques e Jardins</t>
  </si>
  <si>
    <t>Familhas Com Necessidades</t>
  </si>
  <si>
    <t>Familias Beneficiadas</t>
  </si>
  <si>
    <t>16 - Habitação</t>
  </si>
  <si>
    <t>481 - Habitação Rural</t>
  </si>
  <si>
    <t>Familias</t>
  </si>
  <si>
    <t>0017 - Água é Vida</t>
  </si>
  <si>
    <t>Familias sem água Potável</t>
  </si>
  <si>
    <t>Atender o maior número possível  de familias que ainda não possuem água potável, e manutenção das redes atuais.</t>
  </si>
  <si>
    <t>046 - Ampliação e Manutenção de Redes de água</t>
  </si>
  <si>
    <t>17 - Saneamento</t>
  </si>
  <si>
    <t>544 - Recurssos Hídricos</t>
  </si>
  <si>
    <t>Familias Atendidas</t>
  </si>
  <si>
    <t>018 - Construção de Boeirros, Pontes e Pontilhões</t>
  </si>
  <si>
    <t>511 - Saneamento Básico Rural</t>
  </si>
  <si>
    <t>047 - Manutenção Iluminação Publica</t>
  </si>
  <si>
    <t>Pessoas Beneficiadas</t>
  </si>
  <si>
    <t>KM Recuperados</t>
  </si>
  <si>
    <t>26 - Transporte</t>
  </si>
  <si>
    <t>782 - Transporte Rodoviário</t>
  </si>
  <si>
    <t>Km</t>
  </si>
  <si>
    <t>019 - Construção e Reforma Paradas de Onibus</t>
  </si>
  <si>
    <t>Unidades Construidas/Reformadas</t>
  </si>
  <si>
    <t>020 - Renovação da Frota</t>
  </si>
  <si>
    <t>Unidades Aquiridas</t>
  </si>
  <si>
    <t>048 - Manutenção da Frota da Secretaria de Obras</t>
  </si>
  <si>
    <t>049 - Transporte Municipal de Passageiros</t>
  </si>
  <si>
    <t>26 - TRansporte</t>
  </si>
  <si>
    <t>050 - Manutenção Centro Esportivo Municipal</t>
  </si>
  <si>
    <t>812 - Desporto comunitário</t>
  </si>
  <si>
    <t>0021 - Atendimento a Criança e ao Adolescente</t>
  </si>
  <si>
    <t>Atendiemnto as crianças e adolecentes através de ações visando diminuir a demanda e um atendimento mais rápido e de qualidade para rede de proteção acriança e adoleçentes.</t>
  </si>
  <si>
    <t>051 - Manutenção do Conselho Tutelar</t>
  </si>
  <si>
    <t>08 Assistência Social</t>
  </si>
  <si>
    <t>243 - Assistência à Criança e Ado</t>
  </si>
  <si>
    <t>052 - Atendimento a Criança e ao Adolescente</t>
  </si>
  <si>
    <t>0022 - Fundo Municipal de Assistencia Social</t>
  </si>
  <si>
    <t>oportunizar a população de baixa renda, idosos, em fim, condições de uma melhor sociabilidade e também melhores condições de vida.</t>
  </si>
  <si>
    <t xml:space="preserve">A  </t>
  </si>
  <si>
    <t>053 - Manutenção do Fundo Municipal de Assistencia Social</t>
  </si>
  <si>
    <t>08 - Assistência Social</t>
  </si>
  <si>
    <t>244 - Assistência Comunitária</t>
  </si>
  <si>
    <t>0016 - Moradias Populares</t>
  </si>
  <si>
    <t>Diminuir o déficit habitacional, bem como reformar moradias para dar mais dignidade as familias que hoje moram inadequadamente.</t>
  </si>
  <si>
    <t xml:space="preserve"> </t>
  </si>
  <si>
    <t>Ação Legislativa</t>
  </si>
  <si>
    <t>Apoio Administrativo ao Poder Executivo</t>
  </si>
  <si>
    <t>Previdência Municipal</t>
  </si>
  <si>
    <t>Saúde para Todos</t>
  </si>
  <si>
    <t>Reaprendendo a Sorrir</t>
  </si>
  <si>
    <t>Programa de Desenvolvimento Agropecuário</t>
  </si>
  <si>
    <t>Assistencia Técnicas aos Agricultores</t>
  </si>
  <si>
    <t>Incentivo Industrial e Comercial</t>
  </si>
  <si>
    <t>Desenvolvimento de Turismo e Lazer no município</t>
  </si>
  <si>
    <t>Terceira Idade</t>
  </si>
  <si>
    <t>Esporte e Lazer</t>
  </si>
  <si>
    <t>Fundo Municipal do Meio Ambiente</t>
  </si>
  <si>
    <t>Manutenção e Desenvolvimento da Educação Básica</t>
  </si>
  <si>
    <t>Ensino Universitário e Escolas Técnicas</t>
  </si>
  <si>
    <t>Estruturar</t>
  </si>
  <si>
    <t>Moradias Populares</t>
  </si>
  <si>
    <t>Água é Vida</t>
  </si>
  <si>
    <t>Programas de Cultura</t>
  </si>
  <si>
    <t>Atendimento a Criança e ao Adolescente</t>
  </si>
  <si>
    <t>Fundo Municipal da Assistência Social</t>
  </si>
  <si>
    <t>Melhor Idade</t>
  </si>
  <si>
    <t>0011 - Esporte e Lazer</t>
  </si>
  <si>
    <t>0008 - Incentivo Industrial e Comercial</t>
  </si>
  <si>
    <t>0018 - PROGRAMAS DE CULTURA</t>
  </si>
  <si>
    <t>PLANO PLURIANUAL 2018/2021</t>
  </si>
  <si>
    <t>037 - Melhorias Sala Câmara Municipal</t>
  </si>
  <si>
    <t>melhoria realizada</t>
  </si>
  <si>
    <t>005- Saúde NASF</t>
  </si>
  <si>
    <t>Equipe Mantida</t>
  </si>
  <si>
    <t>Equipe</t>
  </si>
  <si>
    <t>SALA</t>
  </si>
  <si>
    <t>Alunos Transp.</t>
  </si>
  <si>
    <t>beneficia-das</t>
  </si>
  <si>
    <t>066 -Manutenção CRAS</t>
  </si>
  <si>
    <t>244 - Assistencia Comunitária</t>
  </si>
  <si>
    <t>Familia</t>
  </si>
  <si>
    <t>Atendidas</t>
  </si>
  <si>
    <t>040 - Equipamentos CRAS</t>
  </si>
  <si>
    <t>Equip. Adquerido</t>
  </si>
  <si>
    <t>Equip. Adqueridos</t>
  </si>
  <si>
    <t>057- Serviços de Saúde fora da Rede Municipal</t>
  </si>
  <si>
    <t>POPULAÇÃO ATENDIDA</t>
  </si>
  <si>
    <t>Atendimentos</t>
  </si>
  <si>
    <t>058 - Manutenção Projeto Gestantes</t>
  </si>
  <si>
    <t>Gestantes Atendidas</t>
  </si>
  <si>
    <t>059 - Transporte de Pacientes</t>
  </si>
  <si>
    <t>Pacientes Transportados</t>
  </si>
  <si>
    <t>Pessoas transp.</t>
  </si>
  <si>
    <t>060 - Serviços de Prevenção de Doenças</t>
  </si>
  <si>
    <t>Prevençao</t>
  </si>
  <si>
    <t>061 - Manutenção Convênios Hospitalares</t>
  </si>
  <si>
    <t>Convêniuo Mantido</t>
  </si>
  <si>
    <t>Uni</t>
  </si>
  <si>
    <t>029 - Habitações Populares</t>
  </si>
  <si>
    <t>055 - Manutenção da Secretaria de Educação</t>
  </si>
  <si>
    <t>056 - Conservação e Abertura de Novas Estradas</t>
  </si>
  <si>
    <t>062 - Melhoria Prod. Animal e Serv Veterinarios</t>
  </si>
  <si>
    <t>Familias atendidas</t>
  </si>
  <si>
    <t>022 - Ampliaçao escola educ. infantil</t>
  </si>
  <si>
    <t>sala</t>
  </si>
  <si>
    <t xml:space="preserve">a </t>
  </si>
  <si>
    <t>063 - Manut. Da Sala de Informatica</t>
  </si>
  <si>
    <t>0694 - Combate ao mosquito Borrachudo</t>
  </si>
  <si>
    <t>Atividade mantida</t>
  </si>
  <si>
    <t>056 - Conservação e Abertura de Estradas</t>
  </si>
  <si>
    <t>Estrada Conservada</t>
  </si>
  <si>
    <t>KM</t>
  </si>
</sst>
</file>

<file path=xl/styles.xml><?xml version="1.0" encoding="utf-8"?>
<styleSheet xmlns="http://schemas.openxmlformats.org/spreadsheetml/2006/main">
  <numFmts count="1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1" fontId="0" fillId="0" borderId="19" xfId="0" applyNumberFormat="1" applyBorder="1" applyAlignment="1">
      <alignment/>
    </xf>
    <xf numFmtId="171" fontId="0" fillId="0" borderId="20" xfId="0" applyNumberFormat="1" applyBorder="1" applyAlignment="1">
      <alignment/>
    </xf>
    <xf numFmtId="171" fontId="0" fillId="0" borderId="21" xfId="0" applyNumberFormat="1" applyBorder="1" applyAlignment="1">
      <alignment/>
    </xf>
    <xf numFmtId="171" fontId="0" fillId="0" borderId="22" xfId="0" applyNumberFormat="1" applyBorder="1" applyAlignment="1">
      <alignment/>
    </xf>
    <xf numFmtId="0" fontId="1" fillId="33" borderId="23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2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/>
    </xf>
    <xf numFmtId="3" fontId="2" fillId="34" borderId="29" xfId="0" applyNumberFormat="1" applyFont="1" applyFill="1" applyBorder="1" applyAlignment="1">
      <alignment horizontal="left" vertical="center" wrapText="1"/>
    </xf>
    <xf numFmtId="3" fontId="2" fillId="34" borderId="30" xfId="0" applyNumberFormat="1" applyFont="1" applyFill="1" applyBorder="1" applyAlignment="1">
      <alignment horizontal="center"/>
    </xf>
    <xf numFmtId="3" fontId="2" fillId="34" borderId="31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left" vertical="center" wrapText="1"/>
    </xf>
    <xf numFmtId="3" fontId="2" fillId="0" borderId="29" xfId="0" applyNumberFormat="1" applyFont="1" applyFill="1" applyBorder="1" applyAlignment="1">
      <alignment horizontal="left" vertical="center" wrapText="1"/>
    </xf>
    <xf numFmtId="3" fontId="3" fillId="34" borderId="30" xfId="0" applyNumberFormat="1" applyFont="1" applyFill="1" applyBorder="1" applyAlignment="1">
      <alignment/>
    </xf>
    <xf numFmtId="3" fontId="3" fillId="34" borderId="33" xfId="0" applyNumberFormat="1" applyFont="1" applyFill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5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26" xfId="0" applyNumberFormat="1" applyFont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left" vertical="center" wrapText="1"/>
    </xf>
    <xf numFmtId="3" fontId="3" fillId="34" borderId="37" xfId="0" applyNumberFormat="1" applyFont="1" applyFill="1" applyBorder="1" applyAlignment="1">
      <alignment horizontal="center" vertical="center" wrapText="1"/>
    </xf>
    <xf numFmtId="3" fontId="3" fillId="34" borderId="29" xfId="0" applyNumberFormat="1" applyFont="1" applyFill="1" applyBorder="1" applyAlignment="1">
      <alignment horizontal="center" vertical="center" wrapText="1"/>
    </xf>
    <xf numFmtId="3" fontId="3" fillId="34" borderId="37" xfId="0" applyNumberFormat="1" applyFont="1" applyFill="1" applyBorder="1" applyAlignment="1">
      <alignment horizontal="center" vertical="center"/>
    </xf>
    <xf numFmtId="3" fontId="3" fillId="34" borderId="37" xfId="0" applyNumberFormat="1" applyFont="1" applyFill="1" applyBorder="1" applyAlignment="1">
      <alignment horizontal="center"/>
    </xf>
    <xf numFmtId="3" fontId="3" fillId="34" borderId="26" xfId="0" applyNumberFormat="1" applyFont="1" applyFill="1" applyBorder="1" applyAlignment="1">
      <alignment horizontal="center" vertical="center"/>
    </xf>
    <xf numFmtId="3" fontId="3" fillId="34" borderId="38" xfId="0" applyNumberFormat="1" applyFont="1" applyFill="1" applyBorder="1" applyAlignment="1">
      <alignment horizontal="center" vertical="center" wrapText="1"/>
    </xf>
    <xf numFmtId="3" fontId="3" fillId="34" borderId="39" xfId="0" applyNumberFormat="1" applyFont="1" applyFill="1" applyBorder="1" applyAlignment="1">
      <alignment horizontal="center" vertical="center" wrapText="1"/>
    </xf>
    <xf numFmtId="3" fontId="3" fillId="33" borderId="37" xfId="0" applyNumberFormat="1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>
      <alignment horizontal="center" vertical="center"/>
    </xf>
    <xf numFmtId="3" fontId="2" fillId="34" borderId="37" xfId="0" applyNumberFormat="1" applyFont="1" applyFill="1" applyBorder="1" applyAlignment="1">
      <alignment horizontal="center"/>
    </xf>
    <xf numFmtId="3" fontId="3" fillId="33" borderId="26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3" fontId="2" fillId="34" borderId="26" xfId="0" applyNumberFormat="1" applyFont="1" applyFill="1" applyBorder="1" applyAlignment="1">
      <alignment horizontal="center"/>
    </xf>
    <xf numFmtId="3" fontId="3" fillId="34" borderId="27" xfId="0" applyNumberFormat="1" applyFont="1" applyFill="1" applyBorder="1" applyAlignment="1">
      <alignment horizontal="center" vertical="center"/>
    </xf>
    <xf numFmtId="3" fontId="2" fillId="0" borderId="40" xfId="0" applyNumberFormat="1" applyFont="1" applyBorder="1" applyAlignment="1">
      <alignment horizontal="left" vertical="center"/>
    </xf>
    <xf numFmtId="3" fontId="3" fillId="34" borderId="41" xfId="0" applyNumberFormat="1" applyFont="1" applyFill="1" applyBorder="1" applyAlignment="1">
      <alignment horizontal="center" vertical="center" wrapText="1"/>
    </xf>
    <xf numFmtId="3" fontId="3" fillId="34" borderId="41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3" fontId="3" fillId="34" borderId="27" xfId="0" applyNumberFormat="1" applyFont="1" applyFill="1" applyBorder="1" applyAlignment="1">
      <alignment/>
    </xf>
    <xf numFmtId="2" fontId="3" fillId="34" borderId="37" xfId="0" applyNumberFormat="1" applyFont="1" applyFill="1" applyBorder="1" applyAlignment="1">
      <alignment horizontal="center" vertical="center"/>
    </xf>
    <xf numFmtId="2" fontId="3" fillId="34" borderId="37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left" vertical="top"/>
    </xf>
    <xf numFmtId="3" fontId="3" fillId="34" borderId="0" xfId="0" applyNumberFormat="1" applyFont="1" applyFill="1" applyBorder="1" applyAlignment="1">
      <alignment horizontal="center" vertical="center" wrapText="1"/>
    </xf>
    <xf numFmtId="3" fontId="3" fillId="3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/>
    </xf>
    <xf numFmtId="3" fontId="3" fillId="0" borderId="38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43" xfId="0" applyNumberFormat="1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left" vertical="center" wrapText="1"/>
    </xf>
    <xf numFmtId="3" fontId="2" fillId="0" borderId="44" xfId="0" applyNumberFormat="1" applyFont="1" applyBorder="1" applyAlignment="1">
      <alignment horizontal="left" vertical="center" wrapText="1"/>
    </xf>
    <xf numFmtId="3" fontId="2" fillId="0" borderId="42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left" vertical="center" wrapText="1"/>
    </xf>
    <xf numFmtId="3" fontId="3" fillId="0" borderId="45" xfId="0" applyNumberFormat="1" applyFont="1" applyBorder="1" applyAlignment="1">
      <alignment horizontal="center"/>
    </xf>
    <xf numFmtId="3" fontId="2" fillId="34" borderId="46" xfId="0" applyNumberFormat="1" applyFont="1" applyFill="1" applyBorder="1" applyAlignment="1">
      <alignment horizontal="center" vertical="center" wrapText="1"/>
    </xf>
    <xf numFmtId="3" fontId="2" fillId="34" borderId="3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left" vertical="center" wrapText="1"/>
    </xf>
    <xf numFmtId="3" fontId="3" fillId="0" borderId="47" xfId="0" applyNumberFormat="1" applyFont="1" applyFill="1" applyBorder="1" applyAlignment="1">
      <alignment horizontal="left" vertical="top" wrapText="1"/>
    </xf>
    <xf numFmtId="3" fontId="3" fillId="0" borderId="32" xfId="0" applyNumberFormat="1" applyFont="1" applyFill="1" applyBorder="1" applyAlignment="1">
      <alignment horizontal="left" vertical="top" wrapText="1"/>
    </xf>
    <xf numFmtId="3" fontId="3" fillId="0" borderId="29" xfId="0" applyNumberFormat="1" applyFont="1" applyFill="1" applyBorder="1" applyAlignment="1">
      <alignment horizontal="left" vertical="top" wrapText="1"/>
    </xf>
    <xf numFmtId="3" fontId="2" fillId="34" borderId="48" xfId="0" applyNumberFormat="1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left" vertical="center" wrapText="1"/>
    </xf>
    <xf numFmtId="3" fontId="3" fillId="0" borderId="32" xfId="0" applyNumberFormat="1" applyFont="1" applyFill="1" applyBorder="1" applyAlignment="1">
      <alignment horizontal="left" vertical="center" wrapText="1"/>
    </xf>
    <xf numFmtId="3" fontId="3" fillId="0" borderId="29" xfId="0" applyNumberFormat="1" applyFont="1" applyFill="1" applyBorder="1" applyAlignment="1">
      <alignment horizontal="left" vertical="center" wrapText="1"/>
    </xf>
    <xf numFmtId="3" fontId="2" fillId="34" borderId="35" xfId="0" applyNumberFormat="1" applyFont="1" applyFill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2" fillId="35" borderId="37" xfId="0" applyNumberFormat="1" applyFont="1" applyFill="1" applyBorder="1" applyAlignment="1">
      <alignment horizontal="center" vertical="center" textRotation="45" wrapText="1"/>
    </xf>
    <xf numFmtId="3" fontId="2" fillId="35" borderId="36" xfId="0" applyNumberFormat="1" applyFont="1" applyFill="1" applyBorder="1" applyAlignment="1">
      <alignment horizontal="center" vertical="center" textRotation="45" wrapText="1"/>
    </xf>
    <xf numFmtId="3" fontId="2" fillId="34" borderId="50" xfId="0" applyNumberFormat="1" applyFont="1" applyFill="1" applyBorder="1" applyAlignment="1">
      <alignment/>
    </xf>
    <xf numFmtId="3" fontId="2" fillId="34" borderId="51" xfId="0" applyNumberFormat="1" applyFont="1" applyFill="1" applyBorder="1" applyAlignment="1">
      <alignment/>
    </xf>
    <xf numFmtId="3" fontId="2" fillId="34" borderId="52" xfId="0" applyNumberFormat="1" applyFont="1" applyFill="1" applyBorder="1" applyAlignment="1">
      <alignment/>
    </xf>
    <xf numFmtId="3" fontId="2" fillId="34" borderId="53" xfId="0" applyNumberFormat="1" applyFont="1" applyFill="1" applyBorder="1" applyAlignment="1">
      <alignment horizontal="center"/>
    </xf>
    <xf numFmtId="3" fontId="2" fillId="34" borderId="51" xfId="0" applyNumberFormat="1" applyFont="1" applyFill="1" applyBorder="1" applyAlignment="1">
      <alignment horizontal="center"/>
    </xf>
    <xf numFmtId="3" fontId="2" fillId="34" borderId="52" xfId="0" applyNumberFormat="1" applyFont="1" applyFill="1" applyBorder="1" applyAlignment="1">
      <alignment horizontal="center"/>
    </xf>
    <xf numFmtId="3" fontId="2" fillId="34" borderId="53" xfId="0" applyNumberFormat="1" applyFont="1" applyFill="1" applyBorder="1" applyAlignment="1">
      <alignment horizontal="left"/>
    </xf>
    <xf numFmtId="3" fontId="2" fillId="34" borderId="51" xfId="0" applyNumberFormat="1" applyFont="1" applyFill="1" applyBorder="1" applyAlignment="1">
      <alignment horizontal="left"/>
    </xf>
    <xf numFmtId="3" fontId="2" fillId="34" borderId="54" xfId="0" applyNumberFormat="1" applyFont="1" applyFill="1" applyBorder="1" applyAlignment="1">
      <alignment horizontal="left"/>
    </xf>
    <xf numFmtId="3" fontId="2" fillId="34" borderId="37" xfId="0" applyNumberFormat="1" applyFont="1" applyFill="1" applyBorder="1" applyAlignment="1">
      <alignment horizontal="center" vertical="center"/>
    </xf>
    <xf numFmtId="3" fontId="2" fillId="34" borderId="36" xfId="0" applyNumberFormat="1" applyFont="1" applyFill="1" applyBorder="1" applyAlignment="1">
      <alignment horizontal="center" vertical="center"/>
    </xf>
    <xf numFmtId="3" fontId="2" fillId="0" borderId="55" xfId="0" applyNumberFormat="1" applyFont="1" applyBorder="1" applyAlignment="1">
      <alignment horizontal="center" vertical="center" textRotation="45"/>
    </xf>
    <xf numFmtId="3" fontId="2" fillId="0" borderId="56" xfId="0" applyNumberFormat="1" applyFont="1" applyBorder="1" applyAlignment="1">
      <alignment horizontal="center" vertical="center" textRotation="45"/>
    </xf>
    <xf numFmtId="3" fontId="2" fillId="34" borderId="39" xfId="0" applyNumberFormat="1" applyFont="1" applyFill="1" applyBorder="1" applyAlignment="1">
      <alignment horizontal="center" vertical="center" wrapText="1"/>
    </xf>
    <xf numFmtId="3" fontId="2" fillId="34" borderId="57" xfId="0" applyNumberFormat="1" applyFont="1" applyFill="1" applyBorder="1" applyAlignment="1">
      <alignment horizontal="center" vertical="center" wrapText="1"/>
    </xf>
    <xf numFmtId="3" fontId="2" fillId="34" borderId="58" xfId="0" applyNumberFormat="1" applyFont="1" applyFill="1" applyBorder="1" applyAlignment="1">
      <alignment horizontal="center" vertical="center" wrapText="1"/>
    </xf>
    <xf numFmtId="3" fontId="2" fillId="34" borderId="49" xfId="0" applyNumberFormat="1" applyFont="1" applyFill="1" applyBorder="1" applyAlignment="1">
      <alignment horizontal="center" vertical="center" wrapText="1"/>
    </xf>
    <xf numFmtId="3" fontId="2" fillId="34" borderId="59" xfId="0" applyNumberFormat="1" applyFont="1" applyFill="1" applyBorder="1" applyAlignment="1">
      <alignment horizontal="center" vertical="center" wrapText="1"/>
    </xf>
    <xf numFmtId="3" fontId="3" fillId="0" borderId="56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3" fontId="2" fillId="0" borderId="46" xfId="0" applyNumberFormat="1" applyFont="1" applyFill="1" applyBorder="1" applyAlignment="1">
      <alignment vertical="center" wrapText="1"/>
    </xf>
    <xf numFmtId="3" fontId="2" fillId="0" borderId="35" xfId="0" applyNumberFormat="1" applyFont="1" applyFill="1" applyBorder="1" applyAlignment="1">
      <alignment vertical="center" wrapText="1"/>
    </xf>
    <xf numFmtId="3" fontId="2" fillId="0" borderId="32" xfId="0" applyNumberFormat="1" applyFont="1" applyFill="1" applyBorder="1" applyAlignment="1">
      <alignment vertical="center" wrapText="1"/>
    </xf>
    <xf numFmtId="3" fontId="3" fillId="0" borderId="60" xfId="0" applyNumberFormat="1" applyFont="1" applyBorder="1" applyAlignment="1">
      <alignment horizontal="left" vertical="top"/>
    </xf>
    <xf numFmtId="3" fontId="3" fillId="0" borderId="61" xfId="0" applyNumberFormat="1" applyFont="1" applyBorder="1" applyAlignment="1">
      <alignment horizontal="left" vertical="top"/>
    </xf>
    <xf numFmtId="3" fontId="3" fillId="0" borderId="62" xfId="0" applyNumberFormat="1" applyFont="1" applyBorder="1" applyAlignment="1">
      <alignment horizontal="left" vertical="top"/>
    </xf>
    <xf numFmtId="3" fontId="4" fillId="0" borderId="23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4" fillId="0" borderId="11" xfId="0" applyNumberFormat="1" applyFont="1" applyBorder="1" applyAlignment="1">
      <alignment horizontal="left"/>
    </xf>
    <xf numFmtId="3" fontId="3" fillId="0" borderId="46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2" fillId="34" borderId="57" xfId="0" applyNumberFormat="1" applyFont="1" applyFill="1" applyBorder="1" applyAlignment="1">
      <alignment horizontal="center" vertical="center"/>
    </xf>
    <xf numFmtId="3" fontId="2" fillId="34" borderId="59" xfId="0" applyNumberFormat="1" applyFont="1" applyFill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0" fontId="1" fillId="33" borderId="4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7"/>
  <sheetViews>
    <sheetView tabSelected="1" view="pageLayout" workbookViewId="0" topLeftCell="A1">
      <selection activeCell="D866" sqref="D866:D867"/>
    </sheetView>
  </sheetViews>
  <sheetFormatPr defaultColWidth="9.140625" defaultRowHeight="12.75"/>
  <cols>
    <col min="5" max="5" width="11.7109375" style="0" customWidth="1"/>
    <col min="12" max="12" width="29.7109375" style="0" customWidth="1"/>
  </cols>
  <sheetData>
    <row r="1" spans="1:12" ht="12.75">
      <c r="A1" s="84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.75">
      <c r="A2" s="86" t="s">
        <v>264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3.5" thickBot="1">
      <c r="A3" s="87" t="s">
        <v>12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3.5" thickBot="1">
      <c r="A4" s="74" t="s">
        <v>13</v>
      </c>
      <c r="B4" s="74"/>
      <c r="C4" s="88" t="s">
        <v>34</v>
      </c>
      <c r="D4" s="89"/>
      <c r="E4" s="89"/>
      <c r="F4" s="89"/>
      <c r="G4" s="89"/>
      <c r="H4" s="89"/>
      <c r="I4" s="89"/>
      <c r="J4" s="89"/>
      <c r="K4" s="89"/>
      <c r="L4" s="90"/>
    </row>
    <row r="5" spans="1:12" ht="12.75">
      <c r="A5" s="74" t="s">
        <v>14</v>
      </c>
      <c r="B5" s="74"/>
      <c r="C5" s="75" t="s">
        <v>35</v>
      </c>
      <c r="D5" s="76"/>
      <c r="E5" s="76"/>
      <c r="F5" s="76"/>
      <c r="G5" s="76"/>
      <c r="H5" s="76"/>
      <c r="I5" s="76"/>
      <c r="J5" s="76"/>
      <c r="K5" s="76"/>
      <c r="L5" s="77"/>
    </row>
    <row r="6" spans="1:12" ht="13.5" thickBot="1">
      <c r="A6" s="24"/>
      <c r="B6" s="24"/>
      <c r="C6" s="78"/>
      <c r="D6" s="79"/>
      <c r="E6" s="79"/>
      <c r="F6" s="79"/>
      <c r="G6" s="79"/>
      <c r="H6" s="79"/>
      <c r="I6" s="79"/>
      <c r="J6" s="79"/>
      <c r="K6" s="79"/>
      <c r="L6" s="80"/>
    </row>
    <row r="7" spans="1:12" ht="12.75">
      <c r="A7" s="103" t="s">
        <v>15</v>
      </c>
      <c r="B7" s="104"/>
      <c r="C7" s="104"/>
      <c r="D7" s="105"/>
      <c r="E7" s="106" t="s">
        <v>16</v>
      </c>
      <c r="F7" s="107"/>
      <c r="G7" s="107"/>
      <c r="H7" s="108"/>
      <c r="I7" s="109" t="s">
        <v>17</v>
      </c>
      <c r="J7" s="110"/>
      <c r="K7" s="110"/>
      <c r="L7" s="111"/>
    </row>
    <row r="8" spans="1:12" ht="30.75" customHeight="1">
      <c r="A8" s="121" t="s">
        <v>44</v>
      </c>
      <c r="B8" s="122"/>
      <c r="C8" s="122"/>
      <c r="D8" s="123"/>
      <c r="E8" s="71"/>
      <c r="F8" s="72"/>
      <c r="G8" s="72"/>
      <c r="H8" s="81"/>
      <c r="I8" s="71"/>
      <c r="J8" s="72"/>
      <c r="K8" s="72"/>
      <c r="L8" s="73"/>
    </row>
    <row r="9" spans="1:12" ht="12.75">
      <c r="A9" s="82" t="s">
        <v>37</v>
      </c>
      <c r="B9" s="83"/>
      <c r="C9" s="83"/>
      <c r="D9" s="83"/>
      <c r="E9" s="26"/>
      <c r="F9" s="26"/>
      <c r="G9" s="26"/>
      <c r="H9" s="27">
        <v>2018</v>
      </c>
      <c r="I9" s="27">
        <v>2019</v>
      </c>
      <c r="J9" s="27">
        <v>2020</v>
      </c>
      <c r="K9" s="27">
        <v>2021</v>
      </c>
      <c r="L9" s="28" t="s">
        <v>18</v>
      </c>
    </row>
    <row r="10" spans="1:12" ht="12.75">
      <c r="A10" s="124" t="s">
        <v>19</v>
      </c>
      <c r="B10" s="125"/>
      <c r="C10" s="126"/>
      <c r="D10" s="29"/>
      <c r="E10" s="30"/>
      <c r="F10" s="30"/>
      <c r="G10" s="30"/>
      <c r="H10" s="31">
        <f>H15+H19+H23+H27+H31+H35+H39</f>
        <v>526000</v>
      </c>
      <c r="I10" s="31">
        <f>I15+I19+I23+I27+I31+I35+I39</f>
        <v>527000</v>
      </c>
      <c r="J10" s="31">
        <f>J15+J19+J23+J27+J31+J35+J39</f>
        <v>549000</v>
      </c>
      <c r="K10" s="31">
        <f>K15+K19+K23+K27+K31+K35+K39</f>
        <v>572000</v>
      </c>
      <c r="L10" s="32">
        <f>SUM(H10:K10)</f>
        <v>2174000</v>
      </c>
    </row>
    <row r="11" spans="1:12" ht="12.75">
      <c r="A11" s="33"/>
      <c r="B11" s="34"/>
      <c r="C11" s="72"/>
      <c r="D11" s="72"/>
      <c r="E11" s="72"/>
      <c r="F11" s="25"/>
      <c r="G11" s="35"/>
      <c r="H11" s="36"/>
      <c r="I11" s="36"/>
      <c r="J11" s="36"/>
      <c r="K11" s="36"/>
      <c r="L11" s="37"/>
    </row>
    <row r="12" spans="1:12" ht="12.75">
      <c r="A12" s="114" t="s">
        <v>20</v>
      </c>
      <c r="B12" s="116" t="s">
        <v>30</v>
      </c>
      <c r="C12" s="99"/>
      <c r="D12" s="99"/>
      <c r="E12" s="117"/>
      <c r="F12" s="99" t="s">
        <v>21</v>
      </c>
      <c r="G12" s="101" t="s">
        <v>22</v>
      </c>
      <c r="H12" s="112">
        <v>2018</v>
      </c>
      <c r="I12" s="112">
        <v>2019</v>
      </c>
      <c r="J12" s="112">
        <v>2020</v>
      </c>
      <c r="K12" s="112">
        <v>2021</v>
      </c>
      <c r="L12" s="94" t="s">
        <v>23</v>
      </c>
    </row>
    <row r="13" spans="1:12" ht="12.75">
      <c r="A13" s="115"/>
      <c r="B13" s="118"/>
      <c r="C13" s="119"/>
      <c r="D13" s="119"/>
      <c r="E13" s="120"/>
      <c r="F13" s="100"/>
      <c r="G13" s="102"/>
      <c r="H13" s="113"/>
      <c r="I13" s="113"/>
      <c r="J13" s="113"/>
      <c r="K13" s="113"/>
      <c r="L13" s="95"/>
    </row>
    <row r="14" spans="1:12" ht="25.5">
      <c r="A14" s="38" t="s">
        <v>39</v>
      </c>
      <c r="B14" s="39" t="s">
        <v>24</v>
      </c>
      <c r="C14" s="96" t="s">
        <v>40</v>
      </c>
      <c r="D14" s="97"/>
      <c r="E14" s="98"/>
      <c r="F14" s="40"/>
      <c r="G14" s="41" t="s">
        <v>25</v>
      </c>
      <c r="H14" s="42">
        <v>1</v>
      </c>
      <c r="I14" s="42">
        <v>1</v>
      </c>
      <c r="J14" s="42">
        <v>1</v>
      </c>
      <c r="K14" s="42">
        <v>1</v>
      </c>
      <c r="L14" s="43">
        <f>SUM(H14:K14)</f>
        <v>4</v>
      </c>
    </row>
    <row r="15" spans="1:12" ht="13.5" thickBot="1">
      <c r="A15" s="44"/>
      <c r="B15" s="54" t="s">
        <v>27</v>
      </c>
      <c r="C15" s="91" t="s">
        <v>41</v>
      </c>
      <c r="D15" s="92"/>
      <c r="E15" s="93"/>
      <c r="F15" s="45"/>
      <c r="G15" s="46" t="s">
        <v>26</v>
      </c>
      <c r="H15" s="47">
        <v>496000</v>
      </c>
      <c r="I15" s="48">
        <v>510000</v>
      </c>
      <c r="J15" s="47">
        <v>530000</v>
      </c>
      <c r="K15" s="48">
        <v>550000</v>
      </c>
      <c r="L15" s="49">
        <f>SUM(H15:K15)</f>
        <v>2086000</v>
      </c>
    </row>
    <row r="16" spans="1:12" ht="12.75">
      <c r="A16" s="44"/>
      <c r="B16" s="39" t="s">
        <v>31</v>
      </c>
      <c r="C16" s="91" t="s">
        <v>42</v>
      </c>
      <c r="D16" s="92"/>
      <c r="E16" s="93"/>
      <c r="F16" s="45"/>
      <c r="G16" s="45"/>
      <c r="H16" s="50"/>
      <c r="I16" s="51"/>
      <c r="J16" s="50"/>
      <c r="K16" s="51"/>
      <c r="L16" s="52"/>
    </row>
    <row r="17" spans="1:12" ht="13.5" thickBot="1">
      <c r="A17" s="53"/>
      <c r="B17" s="54" t="s">
        <v>32</v>
      </c>
      <c r="C17" s="127" t="s">
        <v>43</v>
      </c>
      <c r="D17" s="128"/>
      <c r="E17" s="129"/>
      <c r="F17" s="55"/>
      <c r="G17" s="56"/>
      <c r="H17" s="57"/>
      <c r="I17" s="58"/>
      <c r="J17" s="57"/>
      <c r="K17" s="58"/>
      <c r="L17" s="59"/>
    </row>
    <row r="18" spans="1:12" ht="25.5">
      <c r="A18" s="38" t="s">
        <v>45</v>
      </c>
      <c r="B18" s="39" t="s">
        <v>24</v>
      </c>
      <c r="C18" s="96" t="s">
        <v>46</v>
      </c>
      <c r="D18" s="97"/>
      <c r="E18" s="98"/>
      <c r="F18" s="40"/>
      <c r="G18" s="41" t="s">
        <v>25</v>
      </c>
      <c r="H18" s="42">
        <v>3</v>
      </c>
      <c r="I18" s="42">
        <v>3</v>
      </c>
      <c r="J18" s="42">
        <v>3</v>
      </c>
      <c r="K18" s="42">
        <v>3</v>
      </c>
      <c r="L18" s="43">
        <f>SUM(H18:K18)</f>
        <v>12</v>
      </c>
    </row>
    <row r="19" spans="1:12" ht="13.5" thickBot="1">
      <c r="A19" s="44"/>
      <c r="B19" s="54" t="s">
        <v>27</v>
      </c>
      <c r="C19" s="91" t="s">
        <v>47</v>
      </c>
      <c r="D19" s="92"/>
      <c r="E19" s="93"/>
      <c r="F19" s="45"/>
      <c r="G19" s="46" t="s">
        <v>26</v>
      </c>
      <c r="H19" s="47">
        <v>15000</v>
      </c>
      <c r="I19" s="48">
        <v>17000</v>
      </c>
      <c r="J19" s="47">
        <v>19000</v>
      </c>
      <c r="K19" s="48">
        <v>22000</v>
      </c>
      <c r="L19" s="49">
        <f>SUM(H19:K19)</f>
        <v>73000</v>
      </c>
    </row>
    <row r="20" spans="1:12" ht="12.75">
      <c r="A20" s="44"/>
      <c r="B20" s="39" t="s">
        <v>31</v>
      </c>
      <c r="C20" s="91" t="s">
        <v>42</v>
      </c>
      <c r="D20" s="92"/>
      <c r="E20" s="93"/>
      <c r="F20" s="45"/>
      <c r="G20" s="45"/>
      <c r="H20" s="50"/>
      <c r="I20" s="51"/>
      <c r="J20" s="50"/>
      <c r="K20" s="51"/>
      <c r="L20" s="52"/>
    </row>
    <row r="21" spans="1:12" ht="13.5" thickBot="1">
      <c r="A21" s="53"/>
      <c r="B21" s="54" t="s">
        <v>32</v>
      </c>
      <c r="C21" s="127" t="s">
        <v>43</v>
      </c>
      <c r="D21" s="128"/>
      <c r="E21" s="129"/>
      <c r="F21" s="55"/>
      <c r="G21" s="56"/>
      <c r="H21" s="57"/>
      <c r="I21" s="58"/>
      <c r="J21" s="57"/>
      <c r="K21" s="58"/>
      <c r="L21" s="59"/>
    </row>
    <row r="22" spans="1:12" ht="25.5">
      <c r="A22" s="38" t="s">
        <v>45</v>
      </c>
      <c r="B22" s="39" t="s">
        <v>24</v>
      </c>
      <c r="C22" s="96" t="s">
        <v>265</v>
      </c>
      <c r="D22" s="97"/>
      <c r="E22" s="98"/>
      <c r="F22" s="40"/>
      <c r="G22" s="41" t="s">
        <v>25</v>
      </c>
      <c r="H22" s="42">
        <v>1</v>
      </c>
      <c r="I22" s="42"/>
      <c r="J22" s="42"/>
      <c r="K22" s="42"/>
      <c r="L22" s="43">
        <f>SUM(H22:K22)</f>
        <v>1</v>
      </c>
    </row>
    <row r="23" spans="1:12" ht="13.5" thickBot="1">
      <c r="A23" s="44"/>
      <c r="B23" s="54" t="s">
        <v>27</v>
      </c>
      <c r="C23" s="91" t="s">
        <v>266</v>
      </c>
      <c r="D23" s="92"/>
      <c r="E23" s="93"/>
      <c r="F23" s="45"/>
      <c r="G23" s="46" t="s">
        <v>26</v>
      </c>
      <c r="H23" s="47">
        <v>15000</v>
      </c>
      <c r="I23" s="48"/>
      <c r="J23" s="47"/>
      <c r="K23" s="48"/>
      <c r="L23" s="49">
        <f>SUM(H23:K23)</f>
        <v>15000</v>
      </c>
    </row>
    <row r="24" spans="1:12" ht="12.75">
      <c r="A24" s="44"/>
      <c r="B24" s="39" t="s">
        <v>31</v>
      </c>
      <c r="C24" s="91" t="s">
        <v>42</v>
      </c>
      <c r="D24" s="92"/>
      <c r="E24" s="93"/>
      <c r="F24" s="45"/>
      <c r="G24" s="45"/>
      <c r="H24" s="50"/>
      <c r="I24" s="51"/>
      <c r="J24" s="50"/>
      <c r="K24" s="51"/>
      <c r="L24" s="52"/>
    </row>
    <row r="25" spans="1:12" ht="13.5" thickBot="1">
      <c r="A25" s="53"/>
      <c r="B25" s="54" t="s">
        <v>32</v>
      </c>
      <c r="C25" s="127" t="s">
        <v>43</v>
      </c>
      <c r="D25" s="128"/>
      <c r="E25" s="129"/>
      <c r="F25" s="55"/>
      <c r="G25" s="56"/>
      <c r="H25" s="57"/>
      <c r="I25" s="58"/>
      <c r="J25" s="57"/>
      <c r="K25" s="58"/>
      <c r="L25" s="59"/>
    </row>
    <row r="26" spans="1:12" ht="25.5">
      <c r="A26" s="38"/>
      <c r="B26" s="39" t="s">
        <v>24</v>
      </c>
      <c r="C26" s="96"/>
      <c r="D26" s="97"/>
      <c r="E26" s="98"/>
      <c r="F26" s="40"/>
      <c r="G26" s="41" t="s">
        <v>25</v>
      </c>
      <c r="H26" s="42"/>
      <c r="I26" s="42"/>
      <c r="J26" s="42"/>
      <c r="K26" s="42"/>
      <c r="L26" s="43">
        <f>SUM(H26:K26)</f>
        <v>0</v>
      </c>
    </row>
    <row r="27" spans="1:12" ht="13.5" thickBot="1">
      <c r="A27" s="44"/>
      <c r="B27" s="54" t="s">
        <v>27</v>
      </c>
      <c r="C27" s="91"/>
      <c r="D27" s="92"/>
      <c r="E27" s="93"/>
      <c r="F27" s="45"/>
      <c r="G27" s="46" t="s">
        <v>26</v>
      </c>
      <c r="H27" s="47"/>
      <c r="I27" s="48"/>
      <c r="J27" s="47"/>
      <c r="K27" s="48"/>
      <c r="L27" s="49">
        <f>SUM(H27:K27)</f>
        <v>0</v>
      </c>
    </row>
    <row r="28" spans="1:12" ht="12.75">
      <c r="A28" s="44"/>
      <c r="B28" s="39" t="s">
        <v>31</v>
      </c>
      <c r="C28" s="91"/>
      <c r="D28" s="92"/>
      <c r="E28" s="93"/>
      <c r="F28" s="45"/>
      <c r="G28" s="45"/>
      <c r="H28" s="50"/>
      <c r="I28" s="51"/>
      <c r="J28" s="50"/>
      <c r="K28" s="51"/>
      <c r="L28" s="52"/>
    </row>
    <row r="29" spans="1:12" ht="13.5" thickBot="1">
      <c r="A29" s="53"/>
      <c r="B29" s="54" t="s">
        <v>32</v>
      </c>
      <c r="C29" s="127"/>
      <c r="D29" s="128"/>
      <c r="E29" s="129"/>
      <c r="F29" s="55"/>
      <c r="G29" s="56"/>
      <c r="H29" s="57"/>
      <c r="I29" s="58"/>
      <c r="J29" s="57"/>
      <c r="K29" s="58"/>
      <c r="L29" s="59"/>
    </row>
    <row r="30" spans="1:12" ht="25.5">
      <c r="A30" s="38"/>
      <c r="B30" s="39" t="s">
        <v>24</v>
      </c>
      <c r="C30" s="96"/>
      <c r="D30" s="97"/>
      <c r="E30" s="98"/>
      <c r="F30" s="40"/>
      <c r="G30" s="41" t="s">
        <v>25</v>
      </c>
      <c r="H30" s="42"/>
      <c r="I30" s="42"/>
      <c r="J30" s="42"/>
      <c r="K30" s="42"/>
      <c r="L30" s="43">
        <f>SUM(H30:K30)</f>
        <v>0</v>
      </c>
    </row>
    <row r="31" spans="1:12" ht="13.5" thickBot="1">
      <c r="A31" s="44"/>
      <c r="B31" s="54" t="s">
        <v>27</v>
      </c>
      <c r="C31" s="91"/>
      <c r="D31" s="92"/>
      <c r="E31" s="93"/>
      <c r="F31" s="45"/>
      <c r="G31" s="46" t="s">
        <v>26</v>
      </c>
      <c r="H31" s="47"/>
      <c r="I31" s="48"/>
      <c r="J31" s="47"/>
      <c r="K31" s="48"/>
      <c r="L31" s="49">
        <f>SUM(H31:K31)</f>
        <v>0</v>
      </c>
    </row>
    <row r="32" spans="1:12" ht="12.75">
      <c r="A32" s="44"/>
      <c r="B32" s="39" t="s">
        <v>31</v>
      </c>
      <c r="C32" s="91"/>
      <c r="D32" s="92"/>
      <c r="E32" s="93"/>
      <c r="F32" s="45"/>
      <c r="G32" s="45"/>
      <c r="H32" s="50"/>
      <c r="I32" s="51"/>
      <c r="J32" s="50"/>
      <c r="K32" s="51"/>
      <c r="L32" s="52"/>
    </row>
    <row r="33" spans="1:12" ht="13.5" thickBot="1">
      <c r="A33" s="53"/>
      <c r="B33" s="54" t="s">
        <v>32</v>
      </c>
      <c r="C33" s="127"/>
      <c r="D33" s="128"/>
      <c r="E33" s="129"/>
      <c r="F33" s="55"/>
      <c r="G33" s="56"/>
      <c r="H33" s="57"/>
      <c r="I33" s="58"/>
      <c r="J33" s="57"/>
      <c r="K33" s="58"/>
      <c r="L33" s="59"/>
    </row>
    <row r="34" spans="1:12" ht="25.5">
      <c r="A34" s="38"/>
      <c r="B34" s="39" t="s">
        <v>24</v>
      </c>
      <c r="C34" s="96"/>
      <c r="D34" s="97"/>
      <c r="E34" s="98"/>
      <c r="F34" s="40"/>
      <c r="G34" s="41" t="s">
        <v>25</v>
      </c>
      <c r="H34" s="42"/>
      <c r="I34" s="42"/>
      <c r="J34" s="42"/>
      <c r="K34" s="42"/>
      <c r="L34" s="43">
        <f>SUM(H34:K34)</f>
        <v>0</v>
      </c>
    </row>
    <row r="35" spans="1:12" ht="13.5" thickBot="1">
      <c r="A35" s="44"/>
      <c r="B35" s="54" t="s">
        <v>27</v>
      </c>
      <c r="C35" s="91"/>
      <c r="D35" s="92"/>
      <c r="E35" s="93"/>
      <c r="F35" s="45"/>
      <c r="G35" s="46" t="s">
        <v>26</v>
      </c>
      <c r="H35" s="47"/>
      <c r="I35" s="48"/>
      <c r="J35" s="47"/>
      <c r="K35" s="48"/>
      <c r="L35" s="49">
        <f>SUM(H35:K35)</f>
        <v>0</v>
      </c>
    </row>
    <row r="36" spans="1:12" ht="12.75">
      <c r="A36" s="44"/>
      <c r="B36" s="39" t="s">
        <v>31</v>
      </c>
      <c r="C36" s="91"/>
      <c r="D36" s="92"/>
      <c r="E36" s="93"/>
      <c r="F36" s="45"/>
      <c r="G36" s="45"/>
      <c r="H36" s="50"/>
      <c r="I36" s="51"/>
      <c r="J36" s="50"/>
      <c r="K36" s="51"/>
      <c r="L36" s="52"/>
    </row>
    <row r="37" spans="1:12" ht="13.5" thickBot="1">
      <c r="A37" s="53"/>
      <c r="B37" s="54" t="s">
        <v>32</v>
      </c>
      <c r="C37" s="127"/>
      <c r="D37" s="128"/>
      <c r="E37" s="129"/>
      <c r="F37" s="55"/>
      <c r="G37" s="56"/>
      <c r="H37" s="57"/>
      <c r="I37" s="58"/>
      <c r="J37" s="57"/>
      <c r="K37" s="58"/>
      <c r="L37" s="59"/>
    </row>
    <row r="38" spans="1:12" ht="25.5">
      <c r="A38" s="38"/>
      <c r="B38" s="39" t="s">
        <v>24</v>
      </c>
      <c r="C38" s="96"/>
      <c r="D38" s="97"/>
      <c r="E38" s="98"/>
      <c r="F38" s="40"/>
      <c r="G38" s="41" t="s">
        <v>25</v>
      </c>
      <c r="H38" s="42"/>
      <c r="I38" s="42"/>
      <c r="J38" s="42"/>
      <c r="K38" s="42"/>
      <c r="L38" s="43">
        <f>SUM(H38:K38)</f>
        <v>0</v>
      </c>
    </row>
    <row r="39" spans="1:12" ht="13.5" thickBot="1">
      <c r="A39" s="44"/>
      <c r="B39" s="54" t="s">
        <v>27</v>
      </c>
      <c r="C39" s="91"/>
      <c r="D39" s="92"/>
      <c r="E39" s="93"/>
      <c r="F39" s="45"/>
      <c r="G39" s="46" t="s">
        <v>26</v>
      </c>
      <c r="H39" s="47"/>
      <c r="I39" s="48"/>
      <c r="J39" s="47"/>
      <c r="K39" s="48"/>
      <c r="L39" s="49">
        <f>SUM(H39:K39)</f>
        <v>0</v>
      </c>
    </row>
    <row r="40" spans="1:12" ht="12.75">
      <c r="A40" s="44"/>
      <c r="B40" s="39" t="s">
        <v>31</v>
      </c>
      <c r="C40" s="91"/>
      <c r="D40" s="92"/>
      <c r="E40" s="93"/>
      <c r="F40" s="45"/>
      <c r="G40" s="45"/>
      <c r="H40" s="50"/>
      <c r="I40" s="51"/>
      <c r="J40" s="50"/>
      <c r="K40" s="51"/>
      <c r="L40" s="52"/>
    </row>
    <row r="41" spans="1:12" ht="13.5" thickBot="1">
      <c r="A41" s="53"/>
      <c r="B41" s="54" t="s">
        <v>32</v>
      </c>
      <c r="C41" s="127"/>
      <c r="D41" s="128"/>
      <c r="E41" s="129"/>
      <c r="F41" s="55"/>
      <c r="G41" s="56"/>
      <c r="H41" s="57"/>
      <c r="I41" s="58"/>
      <c r="J41" s="57"/>
      <c r="K41" s="58"/>
      <c r="L41" s="59"/>
    </row>
    <row r="42" spans="1:12" ht="13.5" thickBot="1">
      <c r="A42" s="130" t="s">
        <v>28</v>
      </c>
      <c r="B42" s="131"/>
      <c r="C42" s="131"/>
      <c r="D42" s="131"/>
      <c r="E42" s="131"/>
      <c r="F42" s="132"/>
      <c r="G42" s="132"/>
      <c r="H42" s="132"/>
      <c r="I42" s="132"/>
      <c r="J42" s="132"/>
      <c r="K42" s="132"/>
      <c r="L42" s="133"/>
    </row>
    <row r="45" spans="1:12" ht="12.75">
      <c r="A45" s="84" t="s">
        <v>48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</row>
    <row r="46" spans="1:12" ht="12.75" customHeight="1">
      <c r="A46" s="86" t="s">
        <v>264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1:12" ht="13.5" thickBot="1">
      <c r="A47" s="87" t="s">
        <v>12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2" ht="13.5" thickBot="1">
      <c r="A48" s="74" t="s">
        <v>13</v>
      </c>
      <c r="B48" s="74"/>
      <c r="C48" s="88" t="s">
        <v>49</v>
      </c>
      <c r="D48" s="89"/>
      <c r="E48" s="89"/>
      <c r="F48" s="89"/>
      <c r="G48" s="89"/>
      <c r="H48" s="89"/>
      <c r="I48" s="89"/>
      <c r="J48" s="89"/>
      <c r="K48" s="89"/>
      <c r="L48" s="90"/>
    </row>
    <row r="49" spans="1:12" ht="12.75">
      <c r="A49" s="74" t="s">
        <v>14</v>
      </c>
      <c r="B49" s="74"/>
      <c r="C49" s="75" t="s">
        <v>50</v>
      </c>
      <c r="D49" s="76"/>
      <c r="E49" s="76"/>
      <c r="F49" s="76"/>
      <c r="G49" s="76"/>
      <c r="H49" s="76"/>
      <c r="I49" s="76"/>
      <c r="J49" s="76"/>
      <c r="K49" s="76"/>
      <c r="L49" s="77"/>
    </row>
    <row r="50" spans="1:12" ht="13.5" thickBot="1">
      <c r="A50" s="24"/>
      <c r="B50" s="24"/>
      <c r="C50" s="78"/>
      <c r="D50" s="79"/>
      <c r="E50" s="79"/>
      <c r="F50" s="79"/>
      <c r="G50" s="79"/>
      <c r="H50" s="79"/>
      <c r="I50" s="79"/>
      <c r="J50" s="79"/>
      <c r="K50" s="79"/>
      <c r="L50" s="80"/>
    </row>
    <row r="51" spans="1:12" ht="12.75">
      <c r="A51" s="103" t="s">
        <v>15</v>
      </c>
      <c r="B51" s="104"/>
      <c r="C51" s="104"/>
      <c r="D51" s="105"/>
      <c r="E51" s="106" t="s">
        <v>16</v>
      </c>
      <c r="F51" s="107"/>
      <c r="G51" s="107"/>
      <c r="H51" s="108"/>
      <c r="I51" s="109" t="s">
        <v>17</v>
      </c>
      <c r="J51" s="110"/>
      <c r="K51" s="110"/>
      <c r="L51" s="111"/>
    </row>
    <row r="52" spans="1:12" ht="12.75">
      <c r="A52" s="121" t="s">
        <v>44</v>
      </c>
      <c r="B52" s="122"/>
      <c r="C52" s="122"/>
      <c r="D52" s="123"/>
      <c r="E52" s="71"/>
      <c r="F52" s="72"/>
      <c r="G52" s="72"/>
      <c r="H52" s="81"/>
      <c r="I52" s="71"/>
      <c r="J52" s="72"/>
      <c r="K52" s="72"/>
      <c r="L52" s="73"/>
    </row>
    <row r="53" spans="1:12" ht="12.75">
      <c r="A53" s="82" t="s">
        <v>37</v>
      </c>
      <c r="B53" s="83"/>
      <c r="C53" s="83"/>
      <c r="D53" s="83"/>
      <c r="E53" s="26"/>
      <c r="F53" s="26"/>
      <c r="G53" s="26"/>
      <c r="H53" s="27">
        <v>2018</v>
      </c>
      <c r="I53" s="27">
        <v>2019</v>
      </c>
      <c r="J53" s="27">
        <v>2020</v>
      </c>
      <c r="K53" s="27">
        <v>2021</v>
      </c>
      <c r="L53" s="28" t="s">
        <v>18</v>
      </c>
    </row>
    <row r="54" spans="1:12" ht="12.75">
      <c r="A54" s="124" t="s">
        <v>19</v>
      </c>
      <c r="B54" s="125"/>
      <c r="C54" s="126"/>
      <c r="D54" s="29"/>
      <c r="E54" s="30"/>
      <c r="F54" s="30"/>
      <c r="G54" s="30"/>
      <c r="H54" s="31"/>
      <c r="I54" s="31"/>
      <c r="J54" s="31" t="e">
        <f>J59+#REF!+J63+J67+#REF!+J71+J75</f>
        <v>#REF!</v>
      </c>
      <c r="K54" s="31" t="e">
        <f>K59+#REF!+K63+K67+#REF!+K71+K75</f>
        <v>#REF!</v>
      </c>
      <c r="L54" s="32">
        <f>L59:M59+L63:M63+L67:M67+L71:M71+L75:M75</f>
        <v>7247000</v>
      </c>
    </row>
    <row r="55" spans="1:12" ht="12.75">
      <c r="A55" s="33"/>
      <c r="B55" s="34"/>
      <c r="C55" s="72"/>
      <c r="D55" s="72"/>
      <c r="E55" s="72"/>
      <c r="F55" s="25"/>
      <c r="G55" s="35"/>
      <c r="H55" s="36"/>
      <c r="I55" s="36"/>
      <c r="J55" s="36"/>
      <c r="K55" s="36"/>
      <c r="L55" s="37"/>
    </row>
    <row r="56" spans="1:12" ht="12.75">
      <c r="A56" s="114" t="s">
        <v>20</v>
      </c>
      <c r="B56" s="116" t="s">
        <v>30</v>
      </c>
      <c r="C56" s="99"/>
      <c r="D56" s="99"/>
      <c r="E56" s="117"/>
      <c r="F56" s="99" t="s">
        <v>21</v>
      </c>
      <c r="G56" s="101" t="s">
        <v>22</v>
      </c>
      <c r="H56" s="112">
        <v>2018</v>
      </c>
      <c r="I56" s="112">
        <v>2019</v>
      </c>
      <c r="J56" s="112">
        <v>2020</v>
      </c>
      <c r="K56" s="112">
        <v>2021</v>
      </c>
      <c r="L56" s="94" t="s">
        <v>23</v>
      </c>
    </row>
    <row r="57" spans="1:12" ht="12.75">
      <c r="A57" s="115"/>
      <c r="B57" s="118"/>
      <c r="C57" s="119"/>
      <c r="D57" s="119"/>
      <c r="E57" s="120"/>
      <c r="F57" s="100"/>
      <c r="G57" s="102"/>
      <c r="H57" s="113"/>
      <c r="I57" s="113"/>
      <c r="J57" s="113"/>
      <c r="K57" s="113"/>
      <c r="L57" s="95"/>
    </row>
    <row r="58" spans="1:12" ht="25.5">
      <c r="A58" s="38" t="s">
        <v>39</v>
      </c>
      <c r="B58" s="39" t="s">
        <v>24</v>
      </c>
      <c r="C58" s="96" t="s">
        <v>51</v>
      </c>
      <c r="D58" s="97"/>
      <c r="E58" s="98"/>
      <c r="F58" s="40"/>
      <c r="G58" s="41" t="s">
        <v>25</v>
      </c>
      <c r="H58" s="42">
        <v>1</v>
      </c>
      <c r="I58" s="42">
        <v>1</v>
      </c>
      <c r="J58" s="42">
        <v>1</v>
      </c>
      <c r="K58" s="42">
        <v>1</v>
      </c>
      <c r="L58" s="43">
        <f>SUM(H58:K58)</f>
        <v>4</v>
      </c>
    </row>
    <row r="59" spans="1:12" ht="13.5" thickBot="1">
      <c r="A59" s="44"/>
      <c r="B59" s="54" t="s">
        <v>27</v>
      </c>
      <c r="C59" s="91" t="s">
        <v>41</v>
      </c>
      <c r="D59" s="92"/>
      <c r="E59" s="93"/>
      <c r="F59" s="45"/>
      <c r="G59" s="46" t="s">
        <v>26</v>
      </c>
      <c r="H59" s="47">
        <v>240000</v>
      </c>
      <c r="I59" s="48">
        <v>270000</v>
      </c>
      <c r="J59" s="47">
        <v>290000</v>
      </c>
      <c r="K59" s="48">
        <v>330000</v>
      </c>
      <c r="L59" s="49">
        <f>SUM(H59:K59)</f>
        <v>1130000</v>
      </c>
    </row>
    <row r="60" spans="1:12" ht="12.75">
      <c r="A60" s="44"/>
      <c r="B60" s="39" t="s">
        <v>31</v>
      </c>
      <c r="C60" s="91" t="s">
        <v>52</v>
      </c>
      <c r="D60" s="92"/>
      <c r="E60" s="93"/>
      <c r="F60" s="45"/>
      <c r="G60" s="45"/>
      <c r="H60" s="50"/>
      <c r="I60" s="51"/>
      <c r="J60" s="50"/>
      <c r="K60" s="51"/>
      <c r="L60" s="52"/>
    </row>
    <row r="61" spans="1:12" ht="13.5" thickBot="1">
      <c r="A61" s="53"/>
      <c r="B61" s="54" t="s">
        <v>32</v>
      </c>
      <c r="C61" s="127" t="s">
        <v>53</v>
      </c>
      <c r="D61" s="128"/>
      <c r="E61" s="129"/>
      <c r="F61" s="55"/>
      <c r="G61" s="56"/>
      <c r="H61" s="57"/>
      <c r="I61" s="58"/>
      <c r="J61" s="57"/>
      <c r="K61" s="58"/>
      <c r="L61" s="59"/>
    </row>
    <row r="62" spans="1:12" ht="25.5">
      <c r="A62" s="38" t="s">
        <v>39</v>
      </c>
      <c r="B62" s="39" t="s">
        <v>24</v>
      </c>
      <c r="C62" s="96" t="s">
        <v>55</v>
      </c>
      <c r="D62" s="97"/>
      <c r="E62" s="98"/>
      <c r="F62" s="40"/>
      <c r="G62" s="41" t="s">
        <v>25</v>
      </c>
      <c r="H62" s="42">
        <v>1</v>
      </c>
      <c r="I62" s="42">
        <v>1</v>
      </c>
      <c r="J62" s="42">
        <v>1</v>
      </c>
      <c r="K62" s="42">
        <v>1</v>
      </c>
      <c r="L62" s="43">
        <f>SUM(H62:K62)</f>
        <v>4</v>
      </c>
    </row>
    <row r="63" spans="1:12" ht="13.5" thickBot="1">
      <c r="A63" s="44"/>
      <c r="B63" s="54" t="s">
        <v>27</v>
      </c>
      <c r="C63" s="91" t="s">
        <v>41</v>
      </c>
      <c r="D63" s="92"/>
      <c r="E63" s="93"/>
      <c r="F63" s="45"/>
      <c r="G63" s="46" t="s">
        <v>26</v>
      </c>
      <c r="H63" s="47">
        <v>25000</v>
      </c>
      <c r="I63" s="48">
        <v>27000</v>
      </c>
      <c r="J63" s="47">
        <v>29000</v>
      </c>
      <c r="K63" s="48">
        <v>30000</v>
      </c>
      <c r="L63" s="49">
        <f>SUM(H63:K63)</f>
        <v>111000</v>
      </c>
    </row>
    <row r="64" spans="1:12" ht="12.75">
      <c r="A64" s="44"/>
      <c r="B64" s="39" t="s">
        <v>31</v>
      </c>
      <c r="C64" s="91" t="s">
        <v>52</v>
      </c>
      <c r="D64" s="92"/>
      <c r="E64" s="93"/>
      <c r="F64" s="45"/>
      <c r="G64" s="45"/>
      <c r="H64" s="50"/>
      <c r="I64" s="51"/>
      <c r="J64" s="50"/>
      <c r="K64" s="51"/>
      <c r="L64" s="52"/>
    </row>
    <row r="65" spans="1:12" ht="13.5" thickBot="1">
      <c r="A65" s="53"/>
      <c r="B65" s="54" t="s">
        <v>32</v>
      </c>
      <c r="C65" s="127" t="s">
        <v>56</v>
      </c>
      <c r="D65" s="128"/>
      <c r="E65" s="129"/>
      <c r="F65" s="55"/>
      <c r="G65" s="56"/>
      <c r="H65" s="57"/>
      <c r="I65" s="58"/>
      <c r="J65" s="57"/>
      <c r="K65" s="58"/>
      <c r="L65" s="59"/>
    </row>
    <row r="66" spans="1:12" ht="25.5">
      <c r="A66" s="38" t="s">
        <v>39</v>
      </c>
      <c r="B66" s="39" t="s">
        <v>24</v>
      </c>
      <c r="C66" s="96" t="s">
        <v>57</v>
      </c>
      <c r="D66" s="97"/>
      <c r="E66" s="98"/>
      <c r="F66" s="40"/>
      <c r="G66" s="41" t="s">
        <v>25</v>
      </c>
      <c r="H66" s="42">
        <v>1</v>
      </c>
      <c r="I66" s="42">
        <v>1</v>
      </c>
      <c r="J66" s="42">
        <v>1</v>
      </c>
      <c r="K66" s="42">
        <v>1</v>
      </c>
      <c r="L66" s="43">
        <f>SUM(H66:K66)</f>
        <v>4</v>
      </c>
    </row>
    <row r="67" spans="1:12" ht="13.5" thickBot="1">
      <c r="A67" s="44"/>
      <c r="B67" s="54" t="s">
        <v>27</v>
      </c>
      <c r="C67" s="91" t="s">
        <v>41</v>
      </c>
      <c r="D67" s="92"/>
      <c r="E67" s="93"/>
      <c r="F67" s="45"/>
      <c r="G67" s="46" t="s">
        <v>26</v>
      </c>
      <c r="H67" s="47">
        <v>750000</v>
      </c>
      <c r="I67" s="48">
        <v>800000</v>
      </c>
      <c r="J67" s="47">
        <v>850000</v>
      </c>
      <c r="K67" s="48">
        <v>890000</v>
      </c>
      <c r="L67" s="49">
        <f>SUM(H67:K67)</f>
        <v>3290000</v>
      </c>
    </row>
    <row r="68" spans="1:12" ht="12.75">
      <c r="A68" s="44"/>
      <c r="B68" s="39" t="s">
        <v>31</v>
      </c>
      <c r="C68" s="91" t="s">
        <v>52</v>
      </c>
      <c r="D68" s="92"/>
      <c r="E68" s="93"/>
      <c r="F68" s="45"/>
      <c r="G68" s="45"/>
      <c r="H68" s="50"/>
      <c r="I68" s="51"/>
      <c r="J68" s="50"/>
      <c r="K68" s="51"/>
      <c r="L68" s="52"/>
    </row>
    <row r="69" spans="1:12" ht="13.5" thickBot="1">
      <c r="A69" s="53"/>
      <c r="B69" s="54" t="s">
        <v>32</v>
      </c>
      <c r="C69" s="127" t="s">
        <v>53</v>
      </c>
      <c r="D69" s="128"/>
      <c r="E69" s="129"/>
      <c r="F69" s="55"/>
      <c r="G69" s="56"/>
      <c r="H69" s="57"/>
      <c r="I69" s="58"/>
      <c r="J69" s="57"/>
      <c r="K69" s="58"/>
      <c r="L69" s="59"/>
    </row>
    <row r="70" spans="1:12" ht="25.5">
      <c r="A70" s="38" t="s">
        <v>45</v>
      </c>
      <c r="B70" s="39" t="s">
        <v>27</v>
      </c>
      <c r="C70" s="96" t="s">
        <v>58</v>
      </c>
      <c r="D70" s="97"/>
      <c r="E70" s="98"/>
      <c r="F70" s="40"/>
      <c r="G70" s="41" t="s">
        <v>25</v>
      </c>
      <c r="H70" s="42">
        <v>6</v>
      </c>
      <c r="I70" s="42">
        <v>6</v>
      </c>
      <c r="J70" s="42">
        <v>8</v>
      </c>
      <c r="K70" s="42">
        <v>6</v>
      </c>
      <c r="L70" s="43">
        <f>SUM(H70:K70)</f>
        <v>26</v>
      </c>
    </row>
    <row r="71" spans="1:12" ht="13.5" thickBot="1">
      <c r="A71" s="44"/>
      <c r="B71" s="54" t="s">
        <v>27</v>
      </c>
      <c r="C71" s="91" t="s">
        <v>59</v>
      </c>
      <c r="D71" s="92"/>
      <c r="E71" s="93"/>
      <c r="F71" s="45"/>
      <c r="G71" s="46" t="s">
        <v>26</v>
      </c>
      <c r="H71" s="47">
        <v>23000</v>
      </c>
      <c r="I71" s="48">
        <v>28000</v>
      </c>
      <c r="J71" s="47">
        <v>32000</v>
      </c>
      <c r="K71" s="48">
        <v>33000</v>
      </c>
      <c r="L71" s="49">
        <f>SUM(H71:K71)</f>
        <v>116000</v>
      </c>
    </row>
    <row r="72" spans="1:12" ht="12.75">
      <c r="A72" s="44"/>
      <c r="B72" s="39" t="s">
        <v>31</v>
      </c>
      <c r="C72" s="91" t="s">
        <v>52</v>
      </c>
      <c r="D72" s="92"/>
      <c r="E72" s="93"/>
      <c r="F72" s="45"/>
      <c r="G72" s="45"/>
      <c r="H72" s="50"/>
      <c r="I72" s="51"/>
      <c r="J72" s="50"/>
      <c r="K72" s="51"/>
      <c r="L72" s="52"/>
    </row>
    <row r="73" spans="1:12" ht="13.5" thickBot="1">
      <c r="A73" s="53"/>
      <c r="B73" s="54" t="s">
        <v>32</v>
      </c>
      <c r="C73" s="127" t="s">
        <v>53</v>
      </c>
      <c r="D73" s="128"/>
      <c r="E73" s="129"/>
      <c r="F73" s="55"/>
      <c r="G73" s="56"/>
      <c r="H73" s="57"/>
      <c r="I73" s="58"/>
      <c r="J73" s="57"/>
      <c r="K73" s="58"/>
      <c r="L73" s="59"/>
    </row>
    <row r="74" spans="1:12" ht="25.5">
      <c r="A74" s="38" t="s">
        <v>39</v>
      </c>
      <c r="B74" s="39" t="s">
        <v>24</v>
      </c>
      <c r="C74" s="96" t="s">
        <v>68</v>
      </c>
      <c r="D74" s="97"/>
      <c r="E74" s="98"/>
      <c r="F74" s="40"/>
      <c r="G74" s="41" t="s">
        <v>25</v>
      </c>
      <c r="H74" s="42">
        <v>1</v>
      </c>
      <c r="I74" s="42">
        <v>1</v>
      </c>
      <c r="J74" s="42">
        <v>1</v>
      </c>
      <c r="K74" s="42">
        <v>1</v>
      </c>
      <c r="L74" s="43">
        <f>SUM(H74:K74)</f>
        <v>4</v>
      </c>
    </row>
    <row r="75" spans="1:12" ht="13.5" thickBot="1">
      <c r="A75" s="44"/>
      <c r="B75" s="54" t="s">
        <v>27</v>
      </c>
      <c r="C75" s="91" t="s">
        <v>41</v>
      </c>
      <c r="D75" s="92"/>
      <c r="E75" s="93"/>
      <c r="F75" s="45"/>
      <c r="G75" s="46" t="s">
        <v>26</v>
      </c>
      <c r="H75" s="47">
        <v>590000</v>
      </c>
      <c r="I75" s="48">
        <v>620000</v>
      </c>
      <c r="J75" s="47">
        <v>670000</v>
      </c>
      <c r="K75" s="48">
        <v>720000</v>
      </c>
      <c r="L75" s="49">
        <f>SUM(H75:K75)</f>
        <v>2600000</v>
      </c>
    </row>
    <row r="76" spans="1:12" ht="12.75">
      <c r="A76" s="44"/>
      <c r="B76" s="39" t="s">
        <v>31</v>
      </c>
      <c r="C76" s="91" t="s">
        <v>52</v>
      </c>
      <c r="D76" s="92"/>
      <c r="E76" s="93"/>
      <c r="F76" s="45"/>
      <c r="G76" s="45"/>
      <c r="H76" s="50"/>
      <c r="I76" s="51"/>
      <c r="J76" s="50"/>
      <c r="K76" s="51"/>
      <c r="L76" s="52"/>
    </row>
    <row r="77" spans="1:12" ht="13.5" thickBot="1">
      <c r="A77" s="53"/>
      <c r="B77" s="54" t="s">
        <v>32</v>
      </c>
      <c r="C77" s="127" t="s">
        <v>69</v>
      </c>
      <c r="D77" s="128"/>
      <c r="E77" s="129"/>
      <c r="F77" s="55"/>
      <c r="G77" s="56"/>
      <c r="H77" s="57"/>
      <c r="I77" s="58"/>
      <c r="J77" s="57"/>
      <c r="K77" s="58"/>
      <c r="L77" s="59"/>
    </row>
    <row r="78" spans="1:12" ht="13.5" thickBot="1">
      <c r="A78" s="130" t="s">
        <v>28</v>
      </c>
      <c r="B78" s="131"/>
      <c r="C78" s="131"/>
      <c r="D78" s="131"/>
      <c r="E78" s="131"/>
      <c r="F78" s="132"/>
      <c r="G78" s="132"/>
      <c r="H78" s="132"/>
      <c r="I78" s="132"/>
      <c r="J78" s="132"/>
      <c r="K78" s="132"/>
      <c r="L78" s="133"/>
    </row>
    <row r="79" spans="1:12" ht="12.75">
      <c r="A79" s="62"/>
      <c r="B79" s="62"/>
      <c r="C79" s="62"/>
      <c r="D79" s="62"/>
      <c r="E79" s="62"/>
      <c r="F79" s="63"/>
      <c r="G79" s="63"/>
      <c r="H79" s="63"/>
      <c r="I79" s="63"/>
      <c r="J79" s="63"/>
      <c r="K79" s="63"/>
      <c r="L79" s="63"/>
    </row>
    <row r="80" spans="1:12" ht="12.75">
      <c r="A80" s="62"/>
      <c r="B80" s="62"/>
      <c r="C80" s="62"/>
      <c r="D80" s="62"/>
      <c r="E80" s="62"/>
      <c r="F80" s="63"/>
      <c r="G80" s="63"/>
      <c r="H80" s="63"/>
      <c r="I80" s="63"/>
      <c r="J80" s="63"/>
      <c r="K80" s="63"/>
      <c r="L80" s="63"/>
    </row>
    <row r="81" spans="1:12" ht="12.75">
      <c r="A81" s="62"/>
      <c r="B81" s="62"/>
      <c r="C81" s="62"/>
      <c r="D81" s="62"/>
      <c r="E81" s="62"/>
      <c r="F81" s="63"/>
      <c r="G81" s="63"/>
      <c r="H81" s="63"/>
      <c r="I81" s="63"/>
      <c r="J81" s="63"/>
      <c r="K81" s="63"/>
      <c r="L81" s="63"/>
    </row>
    <row r="82" spans="1:12" ht="12.75">
      <c r="A82" s="62"/>
      <c r="B82" s="62"/>
      <c r="C82" s="62"/>
      <c r="D82" s="62"/>
      <c r="E82" s="62"/>
      <c r="F82" s="63"/>
      <c r="G82" s="63"/>
      <c r="H82" s="63"/>
      <c r="I82" s="63"/>
      <c r="J82" s="63"/>
      <c r="K82" s="63"/>
      <c r="L82" s="63"/>
    </row>
    <row r="83" spans="1:12" ht="12.75">
      <c r="A83" s="62"/>
      <c r="B83" s="62"/>
      <c r="C83" s="62"/>
      <c r="D83" s="62"/>
      <c r="E83" s="62"/>
      <c r="F83" s="63"/>
      <c r="G83" s="63"/>
      <c r="H83" s="63"/>
      <c r="I83" s="63"/>
      <c r="J83" s="63"/>
      <c r="K83" s="63"/>
      <c r="L83" s="63"/>
    </row>
    <row r="84" spans="1:12" ht="12.75">
      <c r="A84" s="62"/>
      <c r="B84" s="62"/>
      <c r="C84" s="62"/>
      <c r="D84" s="62"/>
      <c r="E84" s="62"/>
      <c r="F84" s="63"/>
      <c r="G84" s="63"/>
      <c r="H84" s="63"/>
      <c r="I84" s="63"/>
      <c r="J84" s="63"/>
      <c r="K84" s="63"/>
      <c r="L84" s="63"/>
    </row>
    <row r="85" spans="1:12" ht="12.75">
      <c r="A85" s="62"/>
      <c r="B85" s="62"/>
      <c r="C85" s="62"/>
      <c r="D85" s="62"/>
      <c r="E85" s="62"/>
      <c r="F85" s="63"/>
      <c r="G85" s="63"/>
      <c r="H85" s="63"/>
      <c r="I85" s="63"/>
      <c r="J85" s="63"/>
      <c r="K85" s="63"/>
      <c r="L85" s="63"/>
    </row>
    <row r="90" spans="1:12" ht="12.75">
      <c r="A90" s="84" t="s">
        <v>72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</row>
    <row r="91" spans="1:12" ht="12.75" customHeight="1">
      <c r="A91" s="86" t="s">
        <v>264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1:12" ht="13.5" thickBot="1">
      <c r="A92" s="87" t="s">
        <v>12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1:12" ht="13.5" thickBot="1">
      <c r="A93" s="74" t="s">
        <v>13</v>
      </c>
      <c r="B93" s="74"/>
      <c r="C93" s="88" t="s">
        <v>60</v>
      </c>
      <c r="D93" s="89"/>
      <c r="E93" s="89"/>
      <c r="F93" s="89"/>
      <c r="G93" s="89"/>
      <c r="H93" s="89"/>
      <c r="I93" s="89"/>
      <c r="J93" s="89"/>
      <c r="K93" s="89"/>
      <c r="L93" s="90"/>
    </row>
    <row r="94" spans="1:12" ht="12.75">
      <c r="A94" s="74" t="s">
        <v>14</v>
      </c>
      <c r="B94" s="74"/>
      <c r="C94" s="75" t="s">
        <v>61</v>
      </c>
      <c r="D94" s="76"/>
      <c r="E94" s="76"/>
      <c r="F94" s="76"/>
      <c r="G94" s="76"/>
      <c r="H94" s="76"/>
      <c r="I94" s="76"/>
      <c r="J94" s="76"/>
      <c r="K94" s="76"/>
      <c r="L94" s="77"/>
    </row>
    <row r="95" spans="1:12" ht="13.5" thickBot="1">
      <c r="A95" s="24"/>
      <c r="B95" s="24"/>
      <c r="C95" s="78"/>
      <c r="D95" s="79"/>
      <c r="E95" s="79"/>
      <c r="F95" s="79"/>
      <c r="G95" s="79"/>
      <c r="H95" s="79"/>
      <c r="I95" s="79"/>
      <c r="J95" s="79"/>
      <c r="K95" s="79"/>
      <c r="L95" s="80"/>
    </row>
    <row r="96" spans="1:12" ht="12.75">
      <c r="A96" s="103" t="s">
        <v>15</v>
      </c>
      <c r="B96" s="104"/>
      <c r="C96" s="104"/>
      <c r="D96" s="105"/>
      <c r="E96" s="106" t="s">
        <v>16</v>
      </c>
      <c r="F96" s="107"/>
      <c r="G96" s="107"/>
      <c r="H96" s="108"/>
      <c r="I96" s="109" t="s">
        <v>17</v>
      </c>
      <c r="J96" s="110"/>
      <c r="K96" s="110"/>
      <c r="L96" s="111"/>
    </row>
    <row r="97" spans="1:12" ht="12.75">
      <c r="A97" s="121" t="s">
        <v>62</v>
      </c>
      <c r="B97" s="122"/>
      <c r="C97" s="122"/>
      <c r="D97" s="123"/>
      <c r="E97" s="71">
        <v>22</v>
      </c>
      <c r="F97" s="72"/>
      <c r="G97" s="72"/>
      <c r="H97" s="81"/>
      <c r="I97" s="71">
        <v>35</v>
      </c>
      <c r="J97" s="72"/>
      <c r="K97" s="72"/>
      <c r="L97" s="73"/>
    </row>
    <row r="98" spans="1:12" ht="12.75">
      <c r="A98" s="82" t="s">
        <v>37</v>
      </c>
      <c r="B98" s="83"/>
      <c r="C98" s="83"/>
      <c r="D98" s="83"/>
      <c r="E98" s="26"/>
      <c r="F98" s="26"/>
      <c r="G98" s="26"/>
      <c r="H98" s="27">
        <v>2018</v>
      </c>
      <c r="I98" s="27">
        <v>2019</v>
      </c>
      <c r="J98" s="27">
        <v>2020</v>
      </c>
      <c r="K98" s="27">
        <v>2021</v>
      </c>
      <c r="L98" s="28" t="s">
        <v>18</v>
      </c>
    </row>
    <row r="99" spans="1:12" ht="12.75">
      <c r="A99" s="124" t="s">
        <v>19</v>
      </c>
      <c r="B99" s="125"/>
      <c r="C99" s="126"/>
      <c r="D99" s="29"/>
      <c r="E99" s="30"/>
      <c r="F99" s="30"/>
      <c r="G99" s="30"/>
      <c r="H99" s="31">
        <f>H104+H108+H112+H116+H120+H124+H128</f>
        <v>1200000</v>
      </c>
      <c r="I99" s="31">
        <f>I104+I108+I112+I116+I120+I124+I128</f>
        <v>1500000</v>
      </c>
      <c r="J99" s="31">
        <f>J104+J108+J112+J116+J120+J124+J128</f>
        <v>1900000</v>
      </c>
      <c r="K99" s="31">
        <f>K104+K108+K112+K116+K120+K124+K128</f>
        <v>2300000</v>
      </c>
      <c r="L99" s="32">
        <f>SUM(H99:K99)</f>
        <v>6900000</v>
      </c>
    </row>
    <row r="100" spans="1:12" ht="12.75">
      <c r="A100" s="33"/>
      <c r="B100" s="34"/>
      <c r="C100" s="72"/>
      <c r="D100" s="72"/>
      <c r="E100" s="72"/>
      <c r="F100" s="25"/>
      <c r="G100" s="35"/>
      <c r="H100" s="36"/>
      <c r="I100" s="36"/>
      <c r="J100" s="36"/>
      <c r="K100" s="36"/>
      <c r="L100" s="37"/>
    </row>
    <row r="101" spans="1:12" ht="12.75">
      <c r="A101" s="114" t="s">
        <v>20</v>
      </c>
      <c r="B101" s="116" t="s">
        <v>30</v>
      </c>
      <c r="C101" s="99"/>
      <c r="D101" s="99"/>
      <c r="E101" s="117"/>
      <c r="F101" s="99" t="s">
        <v>21</v>
      </c>
      <c r="G101" s="101" t="s">
        <v>22</v>
      </c>
      <c r="H101" s="112">
        <v>2018</v>
      </c>
      <c r="I101" s="112">
        <v>2019</v>
      </c>
      <c r="J101" s="112">
        <v>2020</v>
      </c>
      <c r="K101" s="112">
        <v>2021</v>
      </c>
      <c r="L101" s="94" t="s">
        <v>23</v>
      </c>
    </row>
    <row r="102" spans="1:12" ht="12.75">
      <c r="A102" s="115"/>
      <c r="B102" s="118"/>
      <c r="C102" s="119"/>
      <c r="D102" s="119"/>
      <c r="E102" s="120"/>
      <c r="F102" s="100"/>
      <c r="G102" s="102"/>
      <c r="H102" s="113"/>
      <c r="I102" s="113"/>
      <c r="J102" s="113"/>
      <c r="K102" s="113"/>
      <c r="L102" s="95"/>
    </row>
    <row r="103" spans="1:12" ht="25.5">
      <c r="A103" s="38" t="s">
        <v>39</v>
      </c>
      <c r="B103" s="39" t="s">
        <v>24</v>
      </c>
      <c r="C103" s="96" t="s">
        <v>63</v>
      </c>
      <c r="D103" s="97"/>
      <c r="E103" s="98"/>
      <c r="F103" s="40" t="s">
        <v>64</v>
      </c>
      <c r="G103" s="41" t="s">
        <v>25</v>
      </c>
      <c r="H103" s="42">
        <v>24</v>
      </c>
      <c r="I103" s="42">
        <v>27</v>
      </c>
      <c r="J103" s="42">
        <v>31</v>
      </c>
      <c r="K103" s="42">
        <v>35</v>
      </c>
      <c r="L103" s="43">
        <f>SUM(H103:K103)</f>
        <v>117</v>
      </c>
    </row>
    <row r="104" spans="1:12" ht="13.5" thickBot="1">
      <c r="A104" s="44"/>
      <c r="B104" s="54" t="s">
        <v>27</v>
      </c>
      <c r="C104" s="91" t="s">
        <v>65</v>
      </c>
      <c r="D104" s="92"/>
      <c r="E104" s="93"/>
      <c r="F104" s="45"/>
      <c r="G104" s="46" t="s">
        <v>26</v>
      </c>
      <c r="H104" s="47">
        <v>1200000</v>
      </c>
      <c r="I104" s="48">
        <v>1500000</v>
      </c>
      <c r="J104" s="47">
        <v>1900000</v>
      </c>
      <c r="K104" s="48">
        <v>2300000</v>
      </c>
      <c r="L104" s="49">
        <f>SUM(H104:K104)</f>
        <v>6900000</v>
      </c>
    </row>
    <row r="105" spans="1:12" ht="12.75">
      <c r="A105" s="44"/>
      <c r="B105" s="39" t="s">
        <v>31</v>
      </c>
      <c r="C105" s="91" t="s">
        <v>66</v>
      </c>
      <c r="D105" s="92"/>
      <c r="E105" s="93"/>
      <c r="F105" s="45"/>
      <c r="G105" s="45"/>
      <c r="H105" s="50"/>
      <c r="I105" s="51"/>
      <c r="J105" s="50"/>
      <c r="K105" s="51"/>
      <c r="L105" s="52"/>
    </row>
    <row r="106" spans="1:12" ht="13.5" thickBot="1">
      <c r="A106" s="53"/>
      <c r="B106" s="54" t="s">
        <v>32</v>
      </c>
      <c r="C106" s="127" t="s">
        <v>67</v>
      </c>
      <c r="D106" s="128"/>
      <c r="E106" s="129"/>
      <c r="F106" s="55"/>
      <c r="G106" s="56"/>
      <c r="H106" s="57"/>
      <c r="I106" s="58"/>
      <c r="J106" s="57"/>
      <c r="K106" s="58"/>
      <c r="L106" s="59"/>
    </row>
    <row r="107" spans="1:12" ht="25.5">
      <c r="A107" s="38"/>
      <c r="B107" s="39" t="s">
        <v>24</v>
      </c>
      <c r="C107" s="96"/>
      <c r="D107" s="97"/>
      <c r="E107" s="98"/>
      <c r="F107" s="40"/>
      <c r="G107" s="41" t="s">
        <v>25</v>
      </c>
      <c r="H107" s="42"/>
      <c r="I107" s="42"/>
      <c r="J107" s="42"/>
      <c r="K107" s="42"/>
      <c r="L107" s="43">
        <f>SUM(H107:K107)</f>
        <v>0</v>
      </c>
    </row>
    <row r="108" spans="1:12" ht="13.5" thickBot="1">
      <c r="A108" s="44"/>
      <c r="B108" s="54" t="s">
        <v>27</v>
      </c>
      <c r="C108" s="91"/>
      <c r="D108" s="92"/>
      <c r="E108" s="93"/>
      <c r="F108" s="45"/>
      <c r="G108" s="46" t="s">
        <v>26</v>
      </c>
      <c r="H108" s="47"/>
      <c r="I108" s="48"/>
      <c r="J108" s="47"/>
      <c r="K108" s="48"/>
      <c r="L108" s="49">
        <f>SUM(H108:K108)</f>
        <v>0</v>
      </c>
    </row>
    <row r="109" spans="1:12" ht="12.75">
      <c r="A109" s="44"/>
      <c r="B109" s="39" t="s">
        <v>31</v>
      </c>
      <c r="C109" s="91"/>
      <c r="D109" s="92"/>
      <c r="E109" s="93"/>
      <c r="F109" s="45"/>
      <c r="G109" s="45"/>
      <c r="H109" s="50"/>
      <c r="I109" s="51"/>
      <c r="J109" s="50"/>
      <c r="K109" s="51"/>
      <c r="L109" s="52"/>
    </row>
    <row r="110" spans="1:12" ht="13.5" thickBot="1">
      <c r="A110" s="53"/>
      <c r="B110" s="54" t="s">
        <v>32</v>
      </c>
      <c r="C110" s="127"/>
      <c r="D110" s="128"/>
      <c r="E110" s="129"/>
      <c r="F110" s="55"/>
      <c r="G110" s="56"/>
      <c r="H110" s="57"/>
      <c r="I110" s="58"/>
      <c r="J110" s="57"/>
      <c r="K110" s="58"/>
      <c r="L110" s="59"/>
    </row>
    <row r="111" spans="1:12" ht="25.5">
      <c r="A111" s="38"/>
      <c r="B111" s="39" t="s">
        <v>24</v>
      </c>
      <c r="C111" s="96"/>
      <c r="D111" s="97"/>
      <c r="E111" s="98"/>
      <c r="F111" s="40"/>
      <c r="G111" s="41" t="s">
        <v>25</v>
      </c>
      <c r="H111" s="42"/>
      <c r="I111" s="42"/>
      <c r="J111" s="42"/>
      <c r="K111" s="42"/>
      <c r="L111" s="43">
        <f>SUM(H111:K111)</f>
        <v>0</v>
      </c>
    </row>
    <row r="112" spans="1:12" ht="13.5" thickBot="1">
      <c r="A112" s="44"/>
      <c r="B112" s="54" t="s">
        <v>27</v>
      </c>
      <c r="C112" s="91"/>
      <c r="D112" s="92"/>
      <c r="E112" s="93"/>
      <c r="F112" s="45"/>
      <c r="G112" s="46" t="s">
        <v>26</v>
      </c>
      <c r="H112" s="47"/>
      <c r="I112" s="48"/>
      <c r="J112" s="47"/>
      <c r="K112" s="48"/>
      <c r="L112" s="49">
        <f>SUM(H112:K112)</f>
        <v>0</v>
      </c>
    </row>
    <row r="113" spans="1:12" ht="12.75">
      <c r="A113" s="44"/>
      <c r="B113" s="39" t="s">
        <v>31</v>
      </c>
      <c r="C113" s="91"/>
      <c r="D113" s="92"/>
      <c r="E113" s="93"/>
      <c r="F113" s="45"/>
      <c r="G113" s="45"/>
      <c r="H113" s="50"/>
      <c r="I113" s="51"/>
      <c r="J113" s="50"/>
      <c r="K113" s="51"/>
      <c r="L113" s="52"/>
    </row>
    <row r="114" spans="1:12" ht="13.5" thickBot="1">
      <c r="A114" s="53"/>
      <c r="B114" s="54" t="s">
        <v>32</v>
      </c>
      <c r="C114" s="127"/>
      <c r="D114" s="128"/>
      <c r="E114" s="129"/>
      <c r="F114" s="55"/>
      <c r="G114" s="56"/>
      <c r="H114" s="57"/>
      <c r="I114" s="58"/>
      <c r="J114" s="57"/>
      <c r="K114" s="58"/>
      <c r="L114" s="59"/>
    </row>
    <row r="115" spans="1:12" ht="25.5">
      <c r="A115" s="38"/>
      <c r="B115" s="39" t="s">
        <v>24</v>
      </c>
      <c r="C115" s="96"/>
      <c r="D115" s="97"/>
      <c r="E115" s="98"/>
      <c r="F115" s="40"/>
      <c r="G115" s="41" t="s">
        <v>25</v>
      </c>
      <c r="H115" s="42"/>
      <c r="I115" s="42"/>
      <c r="J115" s="42"/>
      <c r="K115" s="42"/>
      <c r="L115" s="43">
        <f>SUM(H115:K115)</f>
        <v>0</v>
      </c>
    </row>
    <row r="116" spans="1:12" ht="13.5" thickBot="1">
      <c r="A116" s="44"/>
      <c r="B116" s="54" t="s">
        <v>27</v>
      </c>
      <c r="C116" s="91"/>
      <c r="D116" s="92"/>
      <c r="E116" s="93"/>
      <c r="F116" s="45"/>
      <c r="G116" s="46" t="s">
        <v>26</v>
      </c>
      <c r="H116" s="47"/>
      <c r="I116" s="48"/>
      <c r="J116" s="47"/>
      <c r="K116" s="48"/>
      <c r="L116" s="49">
        <f>SUM(H116:K116)</f>
        <v>0</v>
      </c>
    </row>
    <row r="117" spans="1:12" ht="12.75">
      <c r="A117" s="44"/>
      <c r="B117" s="39" t="s">
        <v>31</v>
      </c>
      <c r="C117" s="91"/>
      <c r="D117" s="92"/>
      <c r="E117" s="93"/>
      <c r="F117" s="45"/>
      <c r="G117" s="45"/>
      <c r="H117" s="50"/>
      <c r="I117" s="51"/>
      <c r="J117" s="50"/>
      <c r="K117" s="51"/>
      <c r="L117" s="52"/>
    </row>
    <row r="118" spans="1:12" ht="13.5" thickBot="1">
      <c r="A118" s="53"/>
      <c r="B118" s="54" t="s">
        <v>32</v>
      </c>
      <c r="C118" s="127"/>
      <c r="D118" s="128"/>
      <c r="E118" s="129"/>
      <c r="F118" s="55"/>
      <c r="G118" s="56"/>
      <c r="H118" s="57"/>
      <c r="I118" s="58"/>
      <c r="J118" s="57"/>
      <c r="K118" s="58"/>
      <c r="L118" s="59"/>
    </row>
    <row r="119" spans="1:12" ht="25.5">
      <c r="A119" s="38"/>
      <c r="B119" s="39" t="s">
        <v>24</v>
      </c>
      <c r="C119" s="96"/>
      <c r="D119" s="97"/>
      <c r="E119" s="98"/>
      <c r="F119" s="40"/>
      <c r="G119" s="41" t="s">
        <v>25</v>
      </c>
      <c r="H119" s="42"/>
      <c r="I119" s="42"/>
      <c r="J119" s="42"/>
      <c r="K119" s="42"/>
      <c r="L119" s="43">
        <f>SUM(H119:K119)</f>
        <v>0</v>
      </c>
    </row>
    <row r="120" spans="1:12" ht="13.5" thickBot="1">
      <c r="A120" s="44"/>
      <c r="B120" s="54" t="s">
        <v>27</v>
      </c>
      <c r="C120" s="91"/>
      <c r="D120" s="92"/>
      <c r="E120" s="93"/>
      <c r="F120" s="45"/>
      <c r="G120" s="46" t="s">
        <v>26</v>
      </c>
      <c r="H120" s="47"/>
      <c r="I120" s="48"/>
      <c r="J120" s="47"/>
      <c r="K120" s="48"/>
      <c r="L120" s="49">
        <f>SUM(H120:K120)</f>
        <v>0</v>
      </c>
    </row>
    <row r="121" spans="1:12" ht="12.75">
      <c r="A121" s="44"/>
      <c r="B121" s="39" t="s">
        <v>31</v>
      </c>
      <c r="C121" s="91"/>
      <c r="D121" s="92"/>
      <c r="E121" s="93"/>
      <c r="F121" s="45"/>
      <c r="G121" s="45"/>
      <c r="H121" s="50"/>
      <c r="I121" s="51"/>
      <c r="J121" s="50"/>
      <c r="K121" s="51"/>
      <c r="L121" s="52"/>
    </row>
    <row r="122" spans="1:12" ht="13.5" thickBot="1">
      <c r="A122" s="53"/>
      <c r="B122" s="54" t="s">
        <v>32</v>
      </c>
      <c r="C122" s="127"/>
      <c r="D122" s="128"/>
      <c r="E122" s="129"/>
      <c r="F122" s="55"/>
      <c r="G122" s="56"/>
      <c r="H122" s="57"/>
      <c r="I122" s="58"/>
      <c r="J122" s="57"/>
      <c r="K122" s="58"/>
      <c r="L122" s="59"/>
    </row>
    <row r="123" spans="1:12" ht="25.5">
      <c r="A123" s="38"/>
      <c r="B123" s="39" t="s">
        <v>24</v>
      </c>
      <c r="C123" s="96"/>
      <c r="D123" s="97"/>
      <c r="E123" s="98"/>
      <c r="F123" s="40"/>
      <c r="G123" s="41" t="s">
        <v>25</v>
      </c>
      <c r="H123" s="42"/>
      <c r="I123" s="42"/>
      <c r="J123" s="42"/>
      <c r="K123" s="42"/>
      <c r="L123" s="43">
        <f>SUM(H123:K123)</f>
        <v>0</v>
      </c>
    </row>
    <row r="124" spans="1:12" ht="13.5" thickBot="1">
      <c r="A124" s="44"/>
      <c r="B124" s="54" t="s">
        <v>27</v>
      </c>
      <c r="C124" s="91"/>
      <c r="D124" s="92"/>
      <c r="E124" s="93"/>
      <c r="F124" s="45"/>
      <c r="G124" s="46" t="s">
        <v>26</v>
      </c>
      <c r="H124" s="47"/>
      <c r="I124" s="48"/>
      <c r="J124" s="47"/>
      <c r="K124" s="48"/>
      <c r="L124" s="49">
        <f>SUM(H124:K124)</f>
        <v>0</v>
      </c>
    </row>
    <row r="125" spans="1:12" ht="12.75">
      <c r="A125" s="44"/>
      <c r="B125" s="39" t="s">
        <v>31</v>
      </c>
      <c r="C125" s="91"/>
      <c r="D125" s="92"/>
      <c r="E125" s="93"/>
      <c r="F125" s="45"/>
      <c r="G125" s="45"/>
      <c r="H125" s="50"/>
      <c r="I125" s="51"/>
      <c r="J125" s="50"/>
      <c r="K125" s="51"/>
      <c r="L125" s="52"/>
    </row>
    <row r="126" spans="1:12" ht="13.5" thickBot="1">
      <c r="A126" s="53"/>
      <c r="B126" s="54" t="s">
        <v>32</v>
      </c>
      <c r="C126" s="127"/>
      <c r="D126" s="128"/>
      <c r="E126" s="129"/>
      <c r="F126" s="55"/>
      <c r="G126" s="56"/>
      <c r="H126" s="57"/>
      <c r="I126" s="58"/>
      <c r="J126" s="57"/>
      <c r="K126" s="58"/>
      <c r="L126" s="59"/>
    </row>
    <row r="127" spans="1:12" ht="25.5">
      <c r="A127" s="38"/>
      <c r="B127" s="39" t="s">
        <v>24</v>
      </c>
      <c r="C127" s="96"/>
      <c r="D127" s="97"/>
      <c r="E127" s="98"/>
      <c r="F127" s="40"/>
      <c r="G127" s="41" t="s">
        <v>25</v>
      </c>
      <c r="H127" s="42"/>
      <c r="I127" s="42"/>
      <c r="J127" s="42"/>
      <c r="K127" s="42"/>
      <c r="L127" s="43">
        <f>SUM(H127:K127)</f>
        <v>0</v>
      </c>
    </row>
    <row r="128" spans="1:12" ht="13.5" thickBot="1">
      <c r="A128" s="44"/>
      <c r="B128" s="54" t="s">
        <v>27</v>
      </c>
      <c r="C128" s="91"/>
      <c r="D128" s="92"/>
      <c r="E128" s="93"/>
      <c r="F128" s="45"/>
      <c r="G128" s="46" t="s">
        <v>26</v>
      </c>
      <c r="H128" s="47"/>
      <c r="I128" s="48"/>
      <c r="J128" s="47"/>
      <c r="K128" s="48"/>
      <c r="L128" s="49">
        <f>SUM(H128:K128)</f>
        <v>0</v>
      </c>
    </row>
    <row r="129" spans="1:12" ht="12.75">
      <c r="A129" s="44"/>
      <c r="B129" s="39" t="s">
        <v>31</v>
      </c>
      <c r="C129" s="91"/>
      <c r="D129" s="92"/>
      <c r="E129" s="93"/>
      <c r="F129" s="45"/>
      <c r="G129" s="45"/>
      <c r="H129" s="50"/>
      <c r="I129" s="51"/>
      <c r="J129" s="50"/>
      <c r="K129" s="51"/>
      <c r="L129" s="52"/>
    </row>
    <row r="130" spans="1:12" ht="13.5" thickBot="1">
      <c r="A130" s="53"/>
      <c r="B130" s="54" t="s">
        <v>32</v>
      </c>
      <c r="C130" s="127"/>
      <c r="D130" s="128"/>
      <c r="E130" s="129"/>
      <c r="F130" s="55"/>
      <c r="G130" s="56"/>
      <c r="H130" s="57"/>
      <c r="I130" s="58"/>
      <c r="J130" s="57"/>
      <c r="K130" s="58"/>
      <c r="L130" s="59"/>
    </row>
    <row r="131" spans="1:12" ht="13.5" thickBot="1">
      <c r="A131" s="130" t="s">
        <v>28</v>
      </c>
      <c r="B131" s="131"/>
      <c r="C131" s="131"/>
      <c r="D131" s="131"/>
      <c r="E131" s="131"/>
      <c r="F131" s="132"/>
      <c r="G131" s="132"/>
      <c r="H131" s="132"/>
      <c r="I131" s="132"/>
      <c r="J131" s="132"/>
      <c r="K131" s="132"/>
      <c r="L131" s="133"/>
    </row>
    <row r="132" spans="1:12" ht="12.75">
      <c r="A132" s="62"/>
      <c r="B132" s="62"/>
      <c r="C132" s="62"/>
      <c r="D132" s="62"/>
      <c r="E132" s="62"/>
      <c r="F132" s="63"/>
      <c r="G132" s="63"/>
      <c r="H132" s="63"/>
      <c r="I132" s="63"/>
      <c r="J132" s="63"/>
      <c r="K132" s="63"/>
      <c r="L132" s="63"/>
    </row>
    <row r="134" spans="1:12" ht="12.75">
      <c r="A134" s="84" t="s">
        <v>75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</row>
    <row r="135" spans="1:12" ht="12.75" customHeight="1">
      <c r="A135" s="86" t="s">
        <v>264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</row>
    <row r="136" spans="1:12" ht="13.5" thickBot="1">
      <c r="A136" s="87" t="s">
        <v>12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1:12" ht="13.5" thickBot="1">
      <c r="A137" s="74" t="s">
        <v>13</v>
      </c>
      <c r="B137" s="74"/>
      <c r="C137" s="88" t="s">
        <v>73</v>
      </c>
      <c r="D137" s="89"/>
      <c r="E137" s="89"/>
      <c r="F137" s="89"/>
      <c r="G137" s="89"/>
      <c r="H137" s="89"/>
      <c r="I137" s="89"/>
      <c r="J137" s="89"/>
      <c r="K137" s="89"/>
      <c r="L137" s="90"/>
    </row>
    <row r="138" spans="1:12" ht="12.75">
      <c r="A138" s="74" t="s">
        <v>14</v>
      </c>
      <c r="B138" s="74"/>
      <c r="C138" s="75" t="s">
        <v>74</v>
      </c>
      <c r="D138" s="76"/>
      <c r="E138" s="76"/>
      <c r="F138" s="76"/>
      <c r="G138" s="76"/>
      <c r="H138" s="76"/>
      <c r="I138" s="76"/>
      <c r="J138" s="76"/>
      <c r="K138" s="76"/>
      <c r="L138" s="77"/>
    </row>
    <row r="139" spans="1:12" ht="13.5" thickBot="1">
      <c r="A139" s="24"/>
      <c r="B139" s="24"/>
      <c r="C139" s="78"/>
      <c r="D139" s="79"/>
      <c r="E139" s="79"/>
      <c r="F139" s="79"/>
      <c r="G139" s="79"/>
      <c r="H139" s="79"/>
      <c r="I139" s="79"/>
      <c r="J139" s="79"/>
      <c r="K139" s="79"/>
      <c r="L139" s="80"/>
    </row>
    <row r="140" spans="1:12" ht="12.75">
      <c r="A140" s="103" t="s">
        <v>15</v>
      </c>
      <c r="B140" s="104"/>
      <c r="C140" s="104"/>
      <c r="D140" s="105"/>
      <c r="E140" s="106" t="s">
        <v>16</v>
      </c>
      <c r="F140" s="107"/>
      <c r="G140" s="107"/>
      <c r="H140" s="108"/>
      <c r="I140" s="109" t="s">
        <v>17</v>
      </c>
      <c r="J140" s="110"/>
      <c r="K140" s="110"/>
      <c r="L140" s="111"/>
    </row>
    <row r="141" spans="1:12" ht="12.75">
      <c r="A141" s="121" t="s">
        <v>44</v>
      </c>
      <c r="B141" s="122"/>
      <c r="C141" s="122"/>
      <c r="D141" s="123"/>
      <c r="E141" s="71"/>
      <c r="F141" s="72"/>
      <c r="G141" s="72"/>
      <c r="H141" s="81"/>
      <c r="I141" s="71"/>
      <c r="J141" s="72"/>
      <c r="K141" s="72"/>
      <c r="L141" s="73"/>
    </row>
    <row r="142" spans="1:12" ht="12.75">
      <c r="A142" s="82" t="s">
        <v>37</v>
      </c>
      <c r="B142" s="83"/>
      <c r="C142" s="83"/>
      <c r="D142" s="83"/>
      <c r="E142" s="26"/>
      <c r="F142" s="26"/>
      <c r="G142" s="26"/>
      <c r="H142" s="27">
        <v>2018</v>
      </c>
      <c r="I142" s="27">
        <v>2019</v>
      </c>
      <c r="J142" s="27">
        <v>2020</v>
      </c>
      <c r="K142" s="27">
        <v>2021</v>
      </c>
      <c r="L142" s="28" t="s">
        <v>18</v>
      </c>
    </row>
    <row r="143" spans="1:12" ht="12.75">
      <c r="A143" s="124" t="s">
        <v>19</v>
      </c>
      <c r="B143" s="125"/>
      <c r="C143" s="126"/>
      <c r="D143" s="29"/>
      <c r="E143" s="30"/>
      <c r="F143" s="30"/>
      <c r="G143" s="30"/>
      <c r="H143" s="31" t="e">
        <f>H148+H152+H156+H160+H164+H168+#REF!</f>
        <v>#REF!</v>
      </c>
      <c r="I143" s="31" t="e">
        <f>I148+I152+I156+I160+I164+I168+#REF!</f>
        <v>#REF!</v>
      </c>
      <c r="J143" s="31" t="e">
        <f>J148+J152+J156+J160+J164+J168+#REF!</f>
        <v>#REF!</v>
      </c>
      <c r="K143" s="31" t="e">
        <f>K148+K152+K156+K160+K164+K168+#REF!</f>
        <v>#REF!</v>
      </c>
      <c r="L143" s="32">
        <f>L148+L152+L156+L160+L164+L168+L188</f>
        <v>8879000</v>
      </c>
    </row>
    <row r="144" spans="1:12" ht="12.75">
      <c r="A144" s="33"/>
      <c r="B144" s="34"/>
      <c r="C144" s="72"/>
      <c r="D144" s="72"/>
      <c r="E144" s="72"/>
      <c r="F144" s="25"/>
      <c r="G144" s="35"/>
      <c r="H144" s="36"/>
      <c r="I144" s="36"/>
      <c r="J144" s="36"/>
      <c r="K144" s="36"/>
      <c r="L144" s="37"/>
    </row>
    <row r="145" spans="1:12" ht="12.75">
      <c r="A145" s="114" t="s">
        <v>20</v>
      </c>
      <c r="B145" s="116" t="s">
        <v>30</v>
      </c>
      <c r="C145" s="99"/>
      <c r="D145" s="99"/>
      <c r="E145" s="117"/>
      <c r="F145" s="99" t="s">
        <v>21</v>
      </c>
      <c r="G145" s="101" t="s">
        <v>22</v>
      </c>
      <c r="H145" s="112">
        <v>2018</v>
      </c>
      <c r="I145" s="112">
        <v>2019</v>
      </c>
      <c r="J145" s="112">
        <v>2020</v>
      </c>
      <c r="K145" s="112">
        <v>2021</v>
      </c>
      <c r="L145" s="94" t="s">
        <v>23</v>
      </c>
    </row>
    <row r="146" spans="1:12" ht="12.75">
      <c r="A146" s="115"/>
      <c r="B146" s="118"/>
      <c r="C146" s="119"/>
      <c r="D146" s="119"/>
      <c r="E146" s="120"/>
      <c r="F146" s="100"/>
      <c r="G146" s="102"/>
      <c r="H146" s="113"/>
      <c r="I146" s="113"/>
      <c r="J146" s="113"/>
      <c r="K146" s="113"/>
      <c r="L146" s="95"/>
    </row>
    <row r="147" spans="1:12" ht="38.25">
      <c r="A147" s="38" t="s">
        <v>39</v>
      </c>
      <c r="B147" s="39" t="s">
        <v>24</v>
      </c>
      <c r="C147" s="96" t="s">
        <v>84</v>
      </c>
      <c r="D147" s="97"/>
      <c r="E147" s="98"/>
      <c r="F147" s="40" t="s">
        <v>21</v>
      </c>
      <c r="G147" s="41" t="s">
        <v>25</v>
      </c>
      <c r="H147" s="42">
        <v>1</v>
      </c>
      <c r="I147" s="42">
        <v>1</v>
      </c>
      <c r="J147" s="42">
        <v>1</v>
      </c>
      <c r="K147" s="42">
        <v>1</v>
      </c>
      <c r="L147" s="43">
        <f>SUM(H147:K147)</f>
        <v>4</v>
      </c>
    </row>
    <row r="148" spans="1:12" ht="13.5" thickBot="1">
      <c r="A148" s="44"/>
      <c r="B148" s="54" t="s">
        <v>27</v>
      </c>
      <c r="C148" s="91" t="s">
        <v>41</v>
      </c>
      <c r="D148" s="92"/>
      <c r="E148" s="93"/>
      <c r="F148" s="45"/>
      <c r="G148" s="46" t="s">
        <v>26</v>
      </c>
      <c r="H148" s="47">
        <v>145000</v>
      </c>
      <c r="I148" s="48">
        <v>154000</v>
      </c>
      <c r="J148" s="47">
        <v>167000</v>
      </c>
      <c r="K148" s="48">
        <v>180000</v>
      </c>
      <c r="L148" s="49">
        <f>SUM(H148:K148)</f>
        <v>646000</v>
      </c>
    </row>
    <row r="149" spans="1:12" ht="12.75">
      <c r="A149" s="44"/>
      <c r="B149" s="39" t="s">
        <v>31</v>
      </c>
      <c r="C149" s="91" t="s">
        <v>76</v>
      </c>
      <c r="D149" s="92"/>
      <c r="E149" s="93"/>
      <c r="F149" s="45"/>
      <c r="G149" s="45"/>
      <c r="H149" s="50"/>
      <c r="I149" s="51"/>
      <c r="J149" s="50"/>
      <c r="K149" s="51"/>
      <c r="L149" s="52"/>
    </row>
    <row r="150" spans="1:12" ht="13.5" thickBot="1">
      <c r="A150" s="53"/>
      <c r="B150" s="54" t="s">
        <v>32</v>
      </c>
      <c r="C150" s="127" t="s">
        <v>77</v>
      </c>
      <c r="D150" s="128"/>
      <c r="E150" s="129"/>
      <c r="F150" s="55"/>
      <c r="G150" s="56"/>
      <c r="H150" s="57"/>
      <c r="I150" s="58"/>
      <c r="J150" s="57"/>
      <c r="K150" s="58"/>
      <c r="L150" s="59"/>
    </row>
    <row r="151" spans="1:12" ht="25.5">
      <c r="A151" s="38" t="s">
        <v>39</v>
      </c>
      <c r="B151" s="39" t="s">
        <v>24</v>
      </c>
      <c r="C151" s="96" t="s">
        <v>78</v>
      </c>
      <c r="D151" s="97"/>
      <c r="E151" s="98"/>
      <c r="F151" s="40" t="s">
        <v>64</v>
      </c>
      <c r="G151" s="41" t="s">
        <v>25</v>
      </c>
      <c r="H151" s="42">
        <v>2204</v>
      </c>
      <c r="I151" s="42">
        <v>2204</v>
      </c>
      <c r="J151" s="42">
        <v>2204</v>
      </c>
      <c r="K151" s="42">
        <v>2204</v>
      </c>
      <c r="L151" s="43">
        <f>SUM(H151:K151)</f>
        <v>8816</v>
      </c>
    </row>
    <row r="152" spans="1:12" ht="13.5" thickBot="1">
      <c r="A152" s="44"/>
      <c r="B152" s="54" t="s">
        <v>27</v>
      </c>
      <c r="C152" s="91" t="s">
        <v>79</v>
      </c>
      <c r="D152" s="92"/>
      <c r="E152" s="93"/>
      <c r="F152" s="45"/>
      <c r="G152" s="46" t="s">
        <v>26</v>
      </c>
      <c r="H152" s="47">
        <v>170000</v>
      </c>
      <c r="I152" s="48">
        <v>210000</v>
      </c>
      <c r="J152" s="47">
        <v>260000</v>
      </c>
      <c r="K152" s="48">
        <v>300000</v>
      </c>
      <c r="L152" s="49">
        <f>SUM(H152:K152)</f>
        <v>940000</v>
      </c>
    </row>
    <row r="153" spans="1:12" ht="12.75">
      <c r="A153" s="44"/>
      <c r="B153" s="39" t="s">
        <v>31</v>
      </c>
      <c r="C153" s="91" t="s">
        <v>76</v>
      </c>
      <c r="D153" s="92"/>
      <c r="E153" s="93"/>
      <c r="F153" s="45"/>
      <c r="G153" s="45"/>
      <c r="H153" s="50"/>
      <c r="I153" s="51"/>
      <c r="J153" s="50"/>
      <c r="K153" s="51"/>
      <c r="L153" s="52"/>
    </row>
    <row r="154" spans="1:12" ht="13.5" thickBot="1">
      <c r="A154" s="53"/>
      <c r="B154" s="54" t="s">
        <v>32</v>
      </c>
      <c r="C154" s="127" t="s">
        <v>80</v>
      </c>
      <c r="D154" s="128"/>
      <c r="E154" s="129"/>
      <c r="F154" s="55"/>
      <c r="G154" s="56"/>
      <c r="H154" s="57"/>
      <c r="I154" s="58"/>
      <c r="J154" s="57"/>
      <c r="K154" s="58"/>
      <c r="L154" s="59"/>
    </row>
    <row r="155" spans="1:12" ht="38.25">
      <c r="A155" s="38" t="s">
        <v>81</v>
      </c>
      <c r="B155" s="39" t="s">
        <v>24</v>
      </c>
      <c r="C155" s="96" t="s">
        <v>82</v>
      </c>
      <c r="D155" s="97"/>
      <c r="E155" s="98"/>
      <c r="F155" s="40" t="s">
        <v>21</v>
      </c>
      <c r="G155" s="41" t="s">
        <v>25</v>
      </c>
      <c r="H155" s="42">
        <v>7</v>
      </c>
      <c r="I155" s="42">
        <v>10</v>
      </c>
      <c r="J155" s="42">
        <v>10</v>
      </c>
      <c r="K155" s="42">
        <v>10</v>
      </c>
      <c r="L155" s="43">
        <f>SUM(H155:K155)</f>
        <v>37</v>
      </c>
    </row>
    <row r="156" spans="1:12" ht="13.5" thickBot="1">
      <c r="A156" s="44"/>
      <c r="B156" s="54" t="s">
        <v>27</v>
      </c>
      <c r="C156" s="91" t="s">
        <v>83</v>
      </c>
      <c r="D156" s="92"/>
      <c r="E156" s="93"/>
      <c r="F156" s="45"/>
      <c r="G156" s="46" t="s">
        <v>26</v>
      </c>
      <c r="H156" s="47">
        <v>35000</v>
      </c>
      <c r="I156" s="48">
        <v>42000</v>
      </c>
      <c r="J156" s="47">
        <v>49000</v>
      </c>
      <c r="K156" s="48">
        <v>52000</v>
      </c>
      <c r="L156" s="49">
        <f>SUM(H156:K156)</f>
        <v>178000</v>
      </c>
    </row>
    <row r="157" spans="1:12" ht="12.75">
      <c r="A157" s="44"/>
      <c r="B157" s="39" t="s">
        <v>31</v>
      </c>
      <c r="C157" s="91" t="s">
        <v>76</v>
      </c>
      <c r="D157" s="92"/>
      <c r="E157" s="93"/>
      <c r="F157" s="45"/>
      <c r="G157" s="45"/>
      <c r="H157" s="50"/>
      <c r="I157" s="51"/>
      <c r="J157" s="50"/>
      <c r="K157" s="51"/>
      <c r="L157" s="52"/>
    </row>
    <row r="158" spans="1:12" ht="13.5" thickBot="1">
      <c r="A158" s="53"/>
      <c r="B158" s="54" t="s">
        <v>32</v>
      </c>
      <c r="C158" s="127" t="s">
        <v>77</v>
      </c>
      <c r="D158" s="128"/>
      <c r="E158" s="129"/>
      <c r="F158" s="55"/>
      <c r="G158" s="56"/>
      <c r="H158" s="57"/>
      <c r="I158" s="58"/>
      <c r="J158" s="57"/>
      <c r="K158" s="58"/>
      <c r="L158" s="59"/>
    </row>
    <row r="159" spans="1:12" ht="38.25">
      <c r="A159" s="38" t="s">
        <v>39</v>
      </c>
      <c r="B159" s="39" t="s">
        <v>24</v>
      </c>
      <c r="C159" s="96" t="s">
        <v>86</v>
      </c>
      <c r="D159" s="97"/>
      <c r="E159" s="98"/>
      <c r="F159" s="40" t="s">
        <v>21</v>
      </c>
      <c r="G159" s="41" t="s">
        <v>25</v>
      </c>
      <c r="H159" s="42">
        <v>1</v>
      </c>
      <c r="I159" s="42">
        <v>1</v>
      </c>
      <c r="J159" s="42">
        <v>1</v>
      </c>
      <c r="K159" s="42">
        <v>1</v>
      </c>
      <c r="L159" s="43">
        <f>SUM(H159:K159)</f>
        <v>4</v>
      </c>
    </row>
    <row r="160" spans="1:12" ht="13.5" thickBot="1">
      <c r="A160" s="44"/>
      <c r="B160" s="54" t="s">
        <v>27</v>
      </c>
      <c r="C160" s="91" t="s">
        <v>41</v>
      </c>
      <c r="D160" s="92"/>
      <c r="E160" s="93"/>
      <c r="F160" s="45"/>
      <c r="G160" s="46" t="s">
        <v>26</v>
      </c>
      <c r="H160" s="47">
        <v>950000</v>
      </c>
      <c r="I160" s="48">
        <v>1020000</v>
      </c>
      <c r="J160" s="47">
        <v>1100000</v>
      </c>
      <c r="K160" s="48">
        <v>1200000</v>
      </c>
      <c r="L160" s="49">
        <f>SUM(H160:K160)</f>
        <v>4270000</v>
      </c>
    </row>
    <row r="161" spans="1:12" ht="12.75">
      <c r="A161" s="44"/>
      <c r="B161" s="39" t="s">
        <v>31</v>
      </c>
      <c r="C161" s="91" t="s">
        <v>76</v>
      </c>
      <c r="D161" s="92"/>
      <c r="E161" s="93"/>
      <c r="F161" s="45"/>
      <c r="G161" s="45"/>
      <c r="H161" s="50"/>
      <c r="I161" s="51"/>
      <c r="J161" s="50"/>
      <c r="K161" s="51"/>
      <c r="L161" s="52"/>
    </row>
    <row r="162" spans="1:12" ht="13.5" thickBot="1">
      <c r="A162" s="53"/>
      <c r="B162" s="54" t="s">
        <v>32</v>
      </c>
      <c r="C162" s="127" t="s">
        <v>85</v>
      </c>
      <c r="D162" s="128"/>
      <c r="E162" s="129"/>
      <c r="F162" s="55"/>
      <c r="G162" s="56"/>
      <c r="H162" s="57"/>
      <c r="I162" s="58"/>
      <c r="J162" s="57"/>
      <c r="K162" s="58"/>
      <c r="L162" s="59"/>
    </row>
    <row r="163" spans="1:12" ht="38.25">
      <c r="A163" s="38" t="s">
        <v>39</v>
      </c>
      <c r="B163" s="39" t="s">
        <v>24</v>
      </c>
      <c r="C163" s="96" t="s">
        <v>87</v>
      </c>
      <c r="D163" s="97"/>
      <c r="E163" s="98"/>
      <c r="F163" s="40" t="s">
        <v>21</v>
      </c>
      <c r="G163" s="41" t="s">
        <v>25</v>
      </c>
      <c r="H163" s="42">
        <v>1</v>
      </c>
      <c r="I163" s="42">
        <v>1</v>
      </c>
      <c r="J163" s="42">
        <v>1</v>
      </c>
      <c r="K163" s="42">
        <v>1</v>
      </c>
      <c r="L163" s="43">
        <f>SUM(H163:K163)</f>
        <v>4</v>
      </c>
    </row>
    <row r="164" spans="1:12" ht="13.5" thickBot="1">
      <c r="A164" s="44"/>
      <c r="B164" s="54" t="s">
        <v>27</v>
      </c>
      <c r="C164" s="91" t="s">
        <v>41</v>
      </c>
      <c r="D164" s="92"/>
      <c r="E164" s="93"/>
      <c r="F164" s="45"/>
      <c r="G164" s="46" t="s">
        <v>26</v>
      </c>
      <c r="H164" s="47">
        <v>110000</v>
      </c>
      <c r="I164" s="48">
        <v>116000</v>
      </c>
      <c r="J164" s="47">
        <v>122000</v>
      </c>
      <c r="K164" s="48">
        <v>135000</v>
      </c>
      <c r="L164" s="49">
        <f>SUM(H164:K164)</f>
        <v>483000</v>
      </c>
    </row>
    <row r="165" spans="1:12" ht="12.75">
      <c r="A165" s="44"/>
      <c r="B165" s="39" t="s">
        <v>31</v>
      </c>
      <c r="C165" s="91" t="s">
        <v>76</v>
      </c>
      <c r="D165" s="92"/>
      <c r="E165" s="93"/>
      <c r="F165" s="45"/>
      <c r="G165" s="45"/>
      <c r="H165" s="50"/>
      <c r="I165" s="51"/>
      <c r="J165" s="50"/>
      <c r="K165" s="51"/>
      <c r="L165" s="52"/>
    </row>
    <row r="166" spans="1:12" ht="13.5" thickBot="1">
      <c r="A166" s="53"/>
      <c r="B166" s="54" t="s">
        <v>32</v>
      </c>
      <c r="C166" s="127">
        <v>301</v>
      </c>
      <c r="D166" s="128"/>
      <c r="E166" s="129"/>
      <c r="F166" s="55"/>
      <c r="G166" s="56"/>
      <c r="H166" s="57"/>
      <c r="I166" s="58"/>
      <c r="J166" s="57"/>
      <c r="K166" s="58"/>
      <c r="L166" s="59"/>
    </row>
    <row r="167" spans="1:12" ht="38.25">
      <c r="A167" s="38" t="s">
        <v>39</v>
      </c>
      <c r="B167" s="39" t="s">
        <v>24</v>
      </c>
      <c r="C167" s="96" t="s">
        <v>88</v>
      </c>
      <c r="D167" s="97"/>
      <c r="E167" s="98"/>
      <c r="F167" s="40" t="s">
        <v>21</v>
      </c>
      <c r="G167" s="41" t="s">
        <v>25</v>
      </c>
      <c r="H167" s="42">
        <v>1</v>
      </c>
      <c r="I167" s="42">
        <v>1</v>
      </c>
      <c r="J167" s="42">
        <v>1</v>
      </c>
      <c r="K167" s="42">
        <v>1</v>
      </c>
      <c r="L167" s="43">
        <f>SUM(H167:K167)</f>
        <v>4</v>
      </c>
    </row>
    <row r="168" spans="1:12" ht="13.5" thickBot="1">
      <c r="A168" s="44"/>
      <c r="B168" s="54" t="s">
        <v>27</v>
      </c>
      <c r="C168" s="91" t="s">
        <v>41</v>
      </c>
      <c r="D168" s="92"/>
      <c r="E168" s="93"/>
      <c r="F168" s="45"/>
      <c r="G168" s="46" t="s">
        <v>26</v>
      </c>
      <c r="H168" s="47">
        <v>180000</v>
      </c>
      <c r="I168" s="48">
        <v>200000</v>
      </c>
      <c r="J168" s="47">
        <v>215000</v>
      </c>
      <c r="K168" s="48">
        <v>222000</v>
      </c>
      <c r="L168" s="49">
        <f>SUM(H168:K168)</f>
        <v>817000</v>
      </c>
    </row>
    <row r="169" spans="1:12" ht="12.75">
      <c r="A169" s="44"/>
      <c r="B169" s="39" t="s">
        <v>31</v>
      </c>
      <c r="C169" s="91" t="s">
        <v>76</v>
      </c>
      <c r="D169" s="92"/>
      <c r="E169" s="93"/>
      <c r="F169" s="45"/>
      <c r="G169" s="45"/>
      <c r="H169" s="50"/>
      <c r="I169" s="51"/>
      <c r="J169" s="50"/>
      <c r="K169" s="51"/>
      <c r="L169" s="52"/>
    </row>
    <row r="170" spans="1:12" ht="13.5" thickBot="1">
      <c r="A170" s="53"/>
      <c r="B170" s="54" t="s">
        <v>32</v>
      </c>
      <c r="C170" s="127" t="s">
        <v>77</v>
      </c>
      <c r="D170" s="128"/>
      <c r="E170" s="129"/>
      <c r="F170" s="55"/>
      <c r="G170" s="56"/>
      <c r="H170" s="57"/>
      <c r="I170" s="58"/>
      <c r="J170" s="57"/>
      <c r="K170" s="58"/>
      <c r="L170" s="59"/>
    </row>
    <row r="171" spans="1:12" ht="13.5" thickBot="1">
      <c r="A171" s="130" t="s">
        <v>28</v>
      </c>
      <c r="B171" s="131"/>
      <c r="C171" s="131"/>
      <c r="D171" s="131"/>
      <c r="E171" s="131"/>
      <c r="F171" s="132"/>
      <c r="G171" s="132"/>
      <c r="H171" s="132"/>
      <c r="I171" s="132"/>
      <c r="J171" s="132"/>
      <c r="K171" s="132"/>
      <c r="L171" s="133"/>
    </row>
    <row r="172" spans="1:12" ht="12.75">
      <c r="A172" s="62"/>
      <c r="B172" s="62"/>
      <c r="C172" s="62"/>
      <c r="D172" s="62"/>
      <c r="E172" s="62"/>
      <c r="F172" s="63"/>
      <c r="G172" s="63"/>
      <c r="H172" s="63"/>
      <c r="I172" s="63"/>
      <c r="J172" s="63"/>
      <c r="K172" s="63"/>
      <c r="L172" s="63"/>
    </row>
    <row r="174" spans="1:12" ht="12.75">
      <c r="A174" s="84" t="s">
        <v>72</v>
      </c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</row>
    <row r="175" spans="1:12" ht="12.75" customHeight="1">
      <c r="A175" s="86" t="s">
        <v>264</v>
      </c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</row>
    <row r="176" spans="1:12" ht="12.75" customHeight="1" thickBot="1">
      <c r="A176" s="87" t="s">
        <v>12</v>
      </c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</row>
    <row r="177" spans="1:12" ht="13.5" customHeight="1" thickBot="1">
      <c r="A177" s="74" t="s">
        <v>13</v>
      </c>
      <c r="B177" s="74"/>
      <c r="C177" s="88" t="s">
        <v>73</v>
      </c>
      <c r="D177" s="89"/>
      <c r="E177" s="89"/>
      <c r="F177" s="89"/>
      <c r="G177" s="89"/>
      <c r="H177" s="89"/>
      <c r="I177" s="89"/>
      <c r="J177" s="89"/>
      <c r="K177" s="89"/>
      <c r="L177" s="90"/>
    </row>
    <row r="178" spans="1:12" ht="13.5" customHeight="1">
      <c r="A178" s="74" t="s">
        <v>14</v>
      </c>
      <c r="B178" s="74"/>
      <c r="C178" s="75" t="s">
        <v>74</v>
      </c>
      <c r="D178" s="76"/>
      <c r="E178" s="76"/>
      <c r="F178" s="76"/>
      <c r="G178" s="76"/>
      <c r="H178" s="76"/>
      <c r="I178" s="76"/>
      <c r="J178" s="76"/>
      <c r="K178" s="76"/>
      <c r="L178" s="77"/>
    </row>
    <row r="179" spans="1:12" ht="12.75" customHeight="1" thickBot="1">
      <c r="A179" s="24"/>
      <c r="B179" s="24"/>
      <c r="C179" s="78"/>
      <c r="D179" s="79"/>
      <c r="E179" s="79"/>
      <c r="F179" s="79"/>
      <c r="G179" s="79"/>
      <c r="H179" s="79"/>
      <c r="I179" s="79"/>
      <c r="J179" s="79"/>
      <c r="K179" s="79"/>
      <c r="L179" s="80"/>
    </row>
    <row r="180" spans="1:12" ht="12.75">
      <c r="A180" s="103" t="s">
        <v>15</v>
      </c>
      <c r="B180" s="104"/>
      <c r="C180" s="104"/>
      <c r="D180" s="105"/>
      <c r="E180" s="106" t="s">
        <v>16</v>
      </c>
      <c r="F180" s="107"/>
      <c r="G180" s="107"/>
      <c r="H180" s="108"/>
      <c r="I180" s="109" t="s">
        <v>17</v>
      </c>
      <c r="J180" s="110"/>
      <c r="K180" s="110"/>
      <c r="L180" s="111"/>
    </row>
    <row r="181" spans="1:12" ht="12.75">
      <c r="A181" s="121" t="s">
        <v>44</v>
      </c>
      <c r="B181" s="122"/>
      <c r="C181" s="122"/>
      <c r="D181" s="123"/>
      <c r="E181" s="71"/>
      <c r="F181" s="72"/>
      <c r="G181" s="72"/>
      <c r="H181" s="81"/>
      <c r="I181" s="71"/>
      <c r="J181" s="72"/>
      <c r="K181" s="72"/>
      <c r="L181" s="73"/>
    </row>
    <row r="182" spans="1:12" ht="12.75">
      <c r="A182" s="82" t="s">
        <v>37</v>
      </c>
      <c r="B182" s="83"/>
      <c r="C182" s="83"/>
      <c r="D182" s="83"/>
      <c r="E182" s="26"/>
      <c r="F182" s="26"/>
      <c r="G182" s="26"/>
      <c r="H182" s="27">
        <v>2018</v>
      </c>
      <c r="I182" s="27">
        <v>2019</v>
      </c>
      <c r="J182" s="27">
        <v>2020</v>
      </c>
      <c r="K182" s="27">
        <v>2021</v>
      </c>
      <c r="L182" s="28" t="s">
        <v>18</v>
      </c>
    </row>
    <row r="183" spans="1:12" ht="12.75" customHeight="1">
      <c r="A183" s="124" t="s">
        <v>19</v>
      </c>
      <c r="B183" s="125"/>
      <c r="C183" s="126"/>
      <c r="D183" s="29"/>
      <c r="E183" s="30"/>
      <c r="F183" s="30"/>
      <c r="G183" s="30"/>
      <c r="H183" s="31" t="e">
        <f>H188+H192+H196+H200+H204+#REF!+#REF!</f>
        <v>#REF!</v>
      </c>
      <c r="I183" s="31" t="e">
        <f>I188+I192+I196+I200+I204+#REF!+#REF!</f>
        <v>#REF!</v>
      </c>
      <c r="J183" s="31" t="e">
        <f>J188+J192+J196+J200+J204+#REF!+#REF!</f>
        <v>#REF!</v>
      </c>
      <c r="K183" s="31" t="e">
        <f>K188+K192+K196+K200+K204+#REF!+#REF!</f>
        <v>#REF!</v>
      </c>
      <c r="L183" s="32" t="e">
        <f>SUM(H183:K183)</f>
        <v>#REF!</v>
      </c>
    </row>
    <row r="184" spans="1:12" ht="12.75" customHeight="1">
      <c r="A184" s="33"/>
      <c r="B184" s="34"/>
      <c r="C184" s="72"/>
      <c r="D184" s="72"/>
      <c r="E184" s="72"/>
      <c r="F184" s="25"/>
      <c r="G184" s="35"/>
      <c r="H184" s="36"/>
      <c r="I184" s="36"/>
      <c r="J184" s="36"/>
      <c r="K184" s="36"/>
      <c r="L184" s="37"/>
    </row>
    <row r="185" spans="1:12" ht="12.75">
      <c r="A185" s="114" t="s">
        <v>20</v>
      </c>
      <c r="B185" s="116" t="s">
        <v>30</v>
      </c>
      <c r="C185" s="99"/>
      <c r="D185" s="99"/>
      <c r="E185" s="117"/>
      <c r="F185" s="99" t="s">
        <v>21</v>
      </c>
      <c r="G185" s="101" t="s">
        <v>22</v>
      </c>
      <c r="H185" s="112">
        <v>2018</v>
      </c>
      <c r="I185" s="112">
        <v>2019</v>
      </c>
      <c r="J185" s="112">
        <v>2020</v>
      </c>
      <c r="K185" s="112">
        <v>2021</v>
      </c>
      <c r="L185" s="94" t="s">
        <v>23</v>
      </c>
    </row>
    <row r="186" spans="1:12" ht="12.75" customHeight="1">
      <c r="A186" s="115"/>
      <c r="B186" s="118"/>
      <c r="C186" s="119"/>
      <c r="D186" s="119"/>
      <c r="E186" s="120"/>
      <c r="F186" s="100"/>
      <c r="G186" s="102"/>
      <c r="H186" s="113"/>
      <c r="I186" s="113"/>
      <c r="J186" s="113"/>
      <c r="K186" s="113"/>
      <c r="L186" s="95"/>
    </row>
    <row r="187" spans="1:12" ht="25.5">
      <c r="A187" s="38" t="s">
        <v>39</v>
      </c>
      <c r="B187" s="39" t="s">
        <v>24</v>
      </c>
      <c r="C187" s="96" t="s">
        <v>89</v>
      </c>
      <c r="D187" s="97"/>
      <c r="E187" s="98"/>
      <c r="F187" s="40" t="s">
        <v>269</v>
      </c>
      <c r="G187" s="41" t="s">
        <v>25</v>
      </c>
      <c r="H187" s="42">
        <v>1</v>
      </c>
      <c r="I187" s="42">
        <v>1</v>
      </c>
      <c r="J187" s="42">
        <v>1</v>
      </c>
      <c r="K187" s="42">
        <v>1</v>
      </c>
      <c r="L187" s="43">
        <f>SUM(H187:K187)</f>
        <v>4</v>
      </c>
    </row>
    <row r="188" spans="1:12" ht="17.25" customHeight="1" thickBot="1">
      <c r="A188" s="44"/>
      <c r="B188" s="54" t="s">
        <v>27</v>
      </c>
      <c r="C188" s="91" t="s">
        <v>41</v>
      </c>
      <c r="D188" s="92"/>
      <c r="E188" s="93"/>
      <c r="F188" s="45"/>
      <c r="G188" s="46" t="s">
        <v>26</v>
      </c>
      <c r="H188" s="47">
        <v>340000</v>
      </c>
      <c r="I188" s="48">
        <v>375000</v>
      </c>
      <c r="J188" s="47">
        <v>400000</v>
      </c>
      <c r="K188" s="48">
        <v>430000</v>
      </c>
      <c r="L188" s="49">
        <f>SUM(H188:K188)</f>
        <v>1545000</v>
      </c>
    </row>
    <row r="189" spans="1:12" ht="13.5" customHeight="1">
      <c r="A189" s="44"/>
      <c r="B189" s="39" t="s">
        <v>31</v>
      </c>
      <c r="C189" s="91" t="s">
        <v>76</v>
      </c>
      <c r="D189" s="92"/>
      <c r="E189" s="93"/>
      <c r="F189" s="45"/>
      <c r="G189" s="45"/>
      <c r="H189" s="50"/>
      <c r="I189" s="51"/>
      <c r="J189" s="50"/>
      <c r="K189" s="51"/>
      <c r="L189" s="52"/>
    </row>
    <row r="190" spans="1:12" ht="13.5" thickBot="1">
      <c r="A190" s="53"/>
      <c r="B190" s="54" t="s">
        <v>32</v>
      </c>
      <c r="C190" s="127" t="s">
        <v>77</v>
      </c>
      <c r="D190" s="128"/>
      <c r="E190" s="129"/>
      <c r="F190" s="55"/>
      <c r="G190" s="56"/>
      <c r="H190" s="57"/>
      <c r="I190" s="58"/>
      <c r="J190" s="57"/>
      <c r="K190" s="58"/>
      <c r="L190" s="59"/>
    </row>
    <row r="191" spans="1:12" ht="25.5">
      <c r="A191" s="38" t="s">
        <v>39</v>
      </c>
      <c r="B191" s="39" t="s">
        <v>24</v>
      </c>
      <c r="C191" s="96" t="s">
        <v>267</v>
      </c>
      <c r="D191" s="97"/>
      <c r="E191" s="98"/>
      <c r="F191" s="40" t="s">
        <v>269</v>
      </c>
      <c r="G191" s="41" t="s">
        <v>25</v>
      </c>
      <c r="H191" s="42">
        <v>1</v>
      </c>
      <c r="I191" s="42">
        <v>1</v>
      </c>
      <c r="J191" s="42">
        <v>1</v>
      </c>
      <c r="K191" s="42">
        <v>1</v>
      </c>
      <c r="L191" s="43">
        <f>SUM(H191:K191)</f>
        <v>4</v>
      </c>
    </row>
    <row r="192" spans="1:12" ht="38.25" customHeight="1" thickBot="1">
      <c r="A192" s="44"/>
      <c r="B192" s="54" t="s">
        <v>27</v>
      </c>
      <c r="C192" s="91" t="s">
        <v>268</v>
      </c>
      <c r="D192" s="92"/>
      <c r="E192" s="93"/>
      <c r="F192" s="45"/>
      <c r="G192" s="46" t="s">
        <v>26</v>
      </c>
      <c r="H192" s="47">
        <v>180000</v>
      </c>
      <c r="I192" s="48">
        <v>210000</v>
      </c>
      <c r="J192" s="47">
        <v>250000</v>
      </c>
      <c r="K192" s="48">
        <v>290000</v>
      </c>
      <c r="L192" s="49">
        <f>SUM(H192:K192)</f>
        <v>930000</v>
      </c>
    </row>
    <row r="193" spans="1:12" ht="13.5" customHeight="1">
      <c r="A193" s="44"/>
      <c r="B193" s="39" t="s">
        <v>31</v>
      </c>
      <c r="C193" s="91" t="s">
        <v>76</v>
      </c>
      <c r="D193" s="92"/>
      <c r="E193" s="93"/>
      <c r="F193" s="45"/>
      <c r="G193" s="45"/>
      <c r="H193" s="50"/>
      <c r="I193" s="51"/>
      <c r="J193" s="50"/>
      <c r="K193" s="51"/>
      <c r="L193" s="52"/>
    </row>
    <row r="194" spans="1:12" ht="13.5" thickBot="1">
      <c r="A194" s="53"/>
      <c r="B194" s="54" t="s">
        <v>32</v>
      </c>
      <c r="C194" s="127" t="s">
        <v>77</v>
      </c>
      <c r="D194" s="128"/>
      <c r="E194" s="129"/>
      <c r="F194" s="55"/>
      <c r="G194" s="56"/>
      <c r="H194" s="57"/>
      <c r="I194" s="58"/>
      <c r="J194" s="57"/>
      <c r="K194" s="58"/>
      <c r="L194" s="59"/>
    </row>
    <row r="195" spans="1:12" ht="25.5">
      <c r="A195" s="38" t="s">
        <v>39</v>
      </c>
      <c r="B195" s="39" t="s">
        <v>24</v>
      </c>
      <c r="C195" s="96" t="s">
        <v>280</v>
      </c>
      <c r="D195" s="97"/>
      <c r="E195" s="98"/>
      <c r="F195" s="40" t="s">
        <v>282</v>
      </c>
      <c r="G195" s="41" t="s">
        <v>25</v>
      </c>
      <c r="H195" s="42">
        <v>1500</v>
      </c>
      <c r="I195" s="42">
        <v>1500</v>
      </c>
      <c r="J195" s="42">
        <v>1500</v>
      </c>
      <c r="K195" s="42">
        <v>1500</v>
      </c>
      <c r="L195" s="43">
        <f>SUM(H195:K195)</f>
        <v>6000</v>
      </c>
    </row>
    <row r="196" spans="1:12" ht="38.25" customHeight="1" thickBot="1">
      <c r="A196" s="44"/>
      <c r="B196" s="54" t="s">
        <v>27</v>
      </c>
      <c r="C196" s="91" t="s">
        <v>281</v>
      </c>
      <c r="D196" s="92"/>
      <c r="E196" s="93"/>
      <c r="F196" s="45"/>
      <c r="G196" s="46" t="s">
        <v>26</v>
      </c>
      <c r="H196" s="47">
        <v>260000</v>
      </c>
      <c r="I196" s="48">
        <v>280000</v>
      </c>
      <c r="J196" s="47">
        <v>310000</v>
      </c>
      <c r="K196" s="48">
        <v>340000</v>
      </c>
      <c r="L196" s="49">
        <f>SUM(H196:K196)</f>
        <v>1190000</v>
      </c>
    </row>
    <row r="197" spans="1:12" ht="13.5" customHeight="1">
      <c r="A197" s="44"/>
      <c r="B197" s="39" t="s">
        <v>31</v>
      </c>
      <c r="C197" s="91" t="s">
        <v>76</v>
      </c>
      <c r="D197" s="92"/>
      <c r="E197" s="93"/>
      <c r="F197" s="45"/>
      <c r="G197" s="45"/>
      <c r="H197" s="50"/>
      <c r="I197" s="51"/>
      <c r="J197" s="50"/>
      <c r="K197" s="51"/>
      <c r="L197" s="52"/>
    </row>
    <row r="198" spans="1:12" ht="13.5" thickBot="1">
      <c r="A198" s="53"/>
      <c r="B198" s="54" t="s">
        <v>32</v>
      </c>
      <c r="C198" s="127" t="s">
        <v>77</v>
      </c>
      <c r="D198" s="128"/>
      <c r="E198" s="129"/>
      <c r="F198" s="55"/>
      <c r="G198" s="56"/>
      <c r="H198" s="57"/>
      <c r="I198" s="58"/>
      <c r="J198" s="57"/>
      <c r="K198" s="58"/>
      <c r="L198" s="59"/>
    </row>
    <row r="199" spans="1:12" ht="25.5">
      <c r="A199" s="38" t="s">
        <v>39</v>
      </c>
      <c r="B199" s="39" t="s">
        <v>24</v>
      </c>
      <c r="C199" s="96" t="s">
        <v>283</v>
      </c>
      <c r="D199" s="97"/>
      <c r="E199" s="98"/>
      <c r="F199" s="40" t="s">
        <v>276</v>
      </c>
      <c r="G199" s="41" t="s">
        <v>25</v>
      </c>
      <c r="H199" s="42">
        <v>20</v>
      </c>
      <c r="I199" s="42">
        <v>22</v>
      </c>
      <c r="J199" s="42">
        <v>23</v>
      </c>
      <c r="K199" s="42">
        <v>22</v>
      </c>
      <c r="L199" s="43">
        <f>SUM(H199:K199)</f>
        <v>87</v>
      </c>
    </row>
    <row r="200" spans="1:12" ht="25.5" customHeight="1" thickBot="1">
      <c r="A200" s="44"/>
      <c r="B200" s="54" t="s">
        <v>27</v>
      </c>
      <c r="C200" s="91" t="s">
        <v>284</v>
      </c>
      <c r="D200" s="92"/>
      <c r="E200" s="93"/>
      <c r="F200" s="45"/>
      <c r="G200" s="46" t="s">
        <v>26</v>
      </c>
      <c r="H200" s="47">
        <v>22000</v>
      </c>
      <c r="I200" s="48">
        <v>24000</v>
      </c>
      <c r="J200" s="47">
        <v>27000</v>
      </c>
      <c r="K200" s="48">
        <v>30000</v>
      </c>
      <c r="L200" s="49">
        <f>SUM(H200:K200)</f>
        <v>103000</v>
      </c>
    </row>
    <row r="201" spans="1:12" ht="13.5" customHeight="1">
      <c r="A201" s="44"/>
      <c r="B201" s="39" t="s">
        <v>31</v>
      </c>
      <c r="C201" s="91" t="s">
        <v>76</v>
      </c>
      <c r="D201" s="92"/>
      <c r="E201" s="93"/>
      <c r="F201" s="45"/>
      <c r="G201" s="45"/>
      <c r="H201" s="50"/>
      <c r="I201" s="51"/>
      <c r="J201" s="50"/>
      <c r="K201" s="51"/>
      <c r="L201" s="52"/>
    </row>
    <row r="202" spans="1:12" ht="13.5" thickBot="1">
      <c r="A202" s="53"/>
      <c r="B202" s="54" t="s">
        <v>32</v>
      </c>
      <c r="C202" s="127" t="s">
        <v>77</v>
      </c>
      <c r="D202" s="128"/>
      <c r="E202" s="129"/>
      <c r="F202" s="55"/>
      <c r="G202" s="56"/>
      <c r="H202" s="57"/>
      <c r="I202" s="58"/>
      <c r="J202" s="57"/>
      <c r="K202" s="58"/>
      <c r="L202" s="59"/>
    </row>
    <row r="203" spans="1:12" ht="25.5">
      <c r="A203" s="38" t="s">
        <v>39</v>
      </c>
      <c r="B203" s="39" t="s">
        <v>24</v>
      </c>
      <c r="C203" s="96" t="s">
        <v>285</v>
      </c>
      <c r="D203" s="97"/>
      <c r="E203" s="98"/>
      <c r="F203" s="40" t="s">
        <v>287</v>
      </c>
      <c r="G203" s="41" t="s">
        <v>25</v>
      </c>
      <c r="H203" s="42">
        <v>1500</v>
      </c>
      <c r="I203" s="42">
        <v>1500</v>
      </c>
      <c r="J203" s="42">
        <v>1500</v>
      </c>
      <c r="K203" s="42">
        <v>1500</v>
      </c>
      <c r="L203" s="43">
        <f>SUM(H203:K203)</f>
        <v>6000</v>
      </c>
    </row>
    <row r="204" spans="1:12" ht="25.5" customHeight="1" thickBot="1">
      <c r="A204" s="44"/>
      <c r="B204" s="54" t="s">
        <v>27</v>
      </c>
      <c r="C204" s="91" t="s">
        <v>286</v>
      </c>
      <c r="D204" s="92"/>
      <c r="E204" s="93"/>
      <c r="F204" s="45"/>
      <c r="G204" s="46" t="s">
        <v>26</v>
      </c>
      <c r="H204" s="47">
        <v>420000</v>
      </c>
      <c r="I204" s="48">
        <v>435000</v>
      </c>
      <c r="J204" s="47">
        <v>460000</v>
      </c>
      <c r="K204" s="48">
        <v>490000</v>
      </c>
      <c r="L204" s="49">
        <f>SUM(H204:K204)</f>
        <v>1805000</v>
      </c>
    </row>
    <row r="205" spans="1:12" ht="13.5" customHeight="1">
      <c r="A205" s="44"/>
      <c r="B205" s="39" t="s">
        <v>31</v>
      </c>
      <c r="C205" s="91" t="s">
        <v>76</v>
      </c>
      <c r="D205" s="92"/>
      <c r="E205" s="93"/>
      <c r="F205" s="45"/>
      <c r="G205" s="45"/>
      <c r="H205" s="50"/>
      <c r="I205" s="51"/>
      <c r="J205" s="50"/>
      <c r="K205" s="51"/>
      <c r="L205" s="52"/>
    </row>
    <row r="206" spans="1:12" ht="13.5" thickBot="1">
      <c r="A206" s="53"/>
      <c r="B206" s="54" t="s">
        <v>32</v>
      </c>
      <c r="C206" s="127" t="s">
        <v>77</v>
      </c>
      <c r="D206" s="128"/>
      <c r="E206" s="129"/>
      <c r="F206" s="55"/>
      <c r="G206" s="56"/>
      <c r="H206" s="57"/>
      <c r="I206" s="58"/>
      <c r="J206" s="57"/>
      <c r="K206" s="58"/>
      <c r="L206" s="59"/>
    </row>
    <row r="207" spans="1:12" ht="13.5" thickBot="1">
      <c r="A207" s="130" t="s">
        <v>28</v>
      </c>
      <c r="B207" s="131"/>
      <c r="C207" s="131"/>
      <c r="D207" s="131"/>
      <c r="E207" s="131"/>
      <c r="F207" s="132"/>
      <c r="G207" s="132"/>
      <c r="H207" s="132"/>
      <c r="I207" s="132"/>
      <c r="J207" s="132"/>
      <c r="K207" s="132"/>
      <c r="L207" s="133"/>
    </row>
    <row r="215" spans="1:12" ht="12.75">
      <c r="A215" s="84" t="s">
        <v>75</v>
      </c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</row>
    <row r="216" spans="1:12" ht="12.75" customHeight="1">
      <c r="A216" s="86" t="s">
        <v>264</v>
      </c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</row>
    <row r="217" spans="1:12" ht="13.5" thickBot="1">
      <c r="A217" s="87" t="s">
        <v>12</v>
      </c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</row>
    <row r="218" spans="1:12" ht="13.5" thickBot="1">
      <c r="A218" s="74" t="s">
        <v>13</v>
      </c>
      <c r="B218" s="74"/>
      <c r="C218" s="88" t="s">
        <v>92</v>
      </c>
      <c r="D218" s="89"/>
      <c r="E218" s="89"/>
      <c r="F218" s="89"/>
      <c r="G218" s="89"/>
      <c r="H218" s="89"/>
      <c r="I218" s="89"/>
      <c r="J218" s="89"/>
      <c r="K218" s="89"/>
      <c r="L218" s="90"/>
    </row>
    <row r="219" spans="1:12" ht="12.75">
      <c r="A219" s="74" t="s">
        <v>14</v>
      </c>
      <c r="B219" s="74"/>
      <c r="C219" s="75" t="s">
        <v>91</v>
      </c>
      <c r="D219" s="76"/>
      <c r="E219" s="76"/>
      <c r="F219" s="76"/>
      <c r="G219" s="76"/>
      <c r="H219" s="76"/>
      <c r="I219" s="76"/>
      <c r="J219" s="76"/>
      <c r="K219" s="76"/>
      <c r="L219" s="77"/>
    </row>
    <row r="220" spans="1:12" ht="13.5" thickBot="1">
      <c r="A220" s="24"/>
      <c r="B220" s="24"/>
      <c r="C220" s="78"/>
      <c r="D220" s="79"/>
      <c r="E220" s="79"/>
      <c r="F220" s="79"/>
      <c r="G220" s="79"/>
      <c r="H220" s="79"/>
      <c r="I220" s="79"/>
      <c r="J220" s="79"/>
      <c r="K220" s="79"/>
      <c r="L220" s="80"/>
    </row>
    <row r="221" spans="1:12" ht="12.75">
      <c r="A221" s="103" t="s">
        <v>15</v>
      </c>
      <c r="B221" s="104"/>
      <c r="C221" s="104"/>
      <c r="D221" s="105"/>
      <c r="E221" s="106" t="s">
        <v>16</v>
      </c>
      <c r="F221" s="107"/>
      <c r="G221" s="107"/>
      <c r="H221" s="108"/>
      <c r="I221" s="109" t="s">
        <v>17</v>
      </c>
      <c r="J221" s="110"/>
      <c r="K221" s="110"/>
      <c r="L221" s="111"/>
    </row>
    <row r="222" spans="1:12" ht="12.75">
      <c r="A222" s="121" t="s">
        <v>90</v>
      </c>
      <c r="B222" s="122"/>
      <c r="C222" s="122"/>
      <c r="D222" s="123"/>
      <c r="E222" s="71">
        <v>400</v>
      </c>
      <c r="F222" s="72"/>
      <c r="G222" s="72"/>
      <c r="H222" s="81"/>
      <c r="I222" s="71">
        <v>200</v>
      </c>
      <c r="J222" s="72"/>
      <c r="K222" s="72"/>
      <c r="L222" s="73"/>
    </row>
    <row r="223" spans="1:12" ht="12.75">
      <c r="A223" s="82" t="s">
        <v>37</v>
      </c>
      <c r="B223" s="83"/>
      <c r="C223" s="83"/>
      <c r="D223" s="83"/>
      <c r="E223" s="26"/>
      <c r="F223" s="26"/>
      <c r="G223" s="26"/>
      <c r="H223" s="27">
        <v>2018</v>
      </c>
      <c r="I223" s="27">
        <v>2019</v>
      </c>
      <c r="J223" s="27">
        <v>2020</v>
      </c>
      <c r="K223" s="27">
        <v>2021</v>
      </c>
      <c r="L223" s="28" t="s">
        <v>18</v>
      </c>
    </row>
    <row r="224" spans="1:12" ht="12.75">
      <c r="A224" s="124" t="s">
        <v>19</v>
      </c>
      <c r="B224" s="125"/>
      <c r="C224" s="126"/>
      <c r="D224" s="29"/>
      <c r="E224" s="30"/>
      <c r="F224" s="30"/>
      <c r="G224" s="30"/>
      <c r="H224" s="31">
        <f>H229+H233+H237+H241+H245+H249+H253</f>
        <v>25000</v>
      </c>
      <c r="I224" s="31">
        <f>I229+I233+I237+I241+I245+I249+I253</f>
        <v>25000</v>
      </c>
      <c r="J224" s="31">
        <f>J229+J233+J237+J241+J245+J249+J253</f>
        <v>30000</v>
      </c>
      <c r="K224" s="31">
        <f>K229+K233+K237+K241+K245+K249+K253</f>
        <v>30000</v>
      </c>
      <c r="L224" s="32">
        <f>SUM(H224:K224)</f>
        <v>110000</v>
      </c>
    </row>
    <row r="225" spans="1:12" ht="12.75">
      <c r="A225" s="33"/>
      <c r="B225" s="34"/>
      <c r="C225" s="72"/>
      <c r="D225" s="72"/>
      <c r="E225" s="72"/>
      <c r="F225" s="25"/>
      <c r="G225" s="35"/>
      <c r="H225" s="36"/>
      <c r="I225" s="36"/>
      <c r="J225" s="36"/>
      <c r="K225" s="36"/>
      <c r="L225" s="37"/>
    </row>
    <row r="226" spans="1:12" ht="12.75">
      <c r="A226" s="114" t="s">
        <v>20</v>
      </c>
      <c r="B226" s="116" t="s">
        <v>30</v>
      </c>
      <c r="C226" s="99"/>
      <c r="D226" s="99"/>
      <c r="E226" s="117"/>
      <c r="F226" s="99" t="s">
        <v>21</v>
      </c>
      <c r="G226" s="101" t="s">
        <v>22</v>
      </c>
      <c r="H226" s="112">
        <v>2018</v>
      </c>
      <c r="I226" s="112">
        <v>2019</v>
      </c>
      <c r="J226" s="112">
        <v>2020</v>
      </c>
      <c r="K226" s="112">
        <v>2021</v>
      </c>
      <c r="L226" s="94" t="s">
        <v>23</v>
      </c>
    </row>
    <row r="227" spans="1:12" ht="12.75">
      <c r="A227" s="115"/>
      <c r="B227" s="118"/>
      <c r="C227" s="119"/>
      <c r="D227" s="119"/>
      <c r="E227" s="120"/>
      <c r="F227" s="100"/>
      <c r="G227" s="102"/>
      <c r="H227" s="113"/>
      <c r="I227" s="113"/>
      <c r="J227" s="113"/>
      <c r="K227" s="113"/>
      <c r="L227" s="95"/>
    </row>
    <row r="228" spans="1:12" ht="25.5">
      <c r="A228" s="38" t="s">
        <v>39</v>
      </c>
      <c r="B228" s="39" t="s">
        <v>24</v>
      </c>
      <c r="C228" s="96" t="s">
        <v>93</v>
      </c>
      <c r="D228" s="97"/>
      <c r="E228" s="98"/>
      <c r="F228" s="40" t="s">
        <v>95</v>
      </c>
      <c r="G228" s="41" t="s">
        <v>25</v>
      </c>
      <c r="H228" s="42">
        <v>50</v>
      </c>
      <c r="I228" s="42">
        <v>50</v>
      </c>
      <c r="J228" s="42">
        <v>50</v>
      </c>
      <c r="K228" s="42">
        <v>50</v>
      </c>
      <c r="L228" s="43">
        <f>SUM(H228:K228)</f>
        <v>200</v>
      </c>
    </row>
    <row r="229" spans="1:12" ht="13.5" thickBot="1">
      <c r="A229" s="44"/>
      <c r="B229" s="54" t="s">
        <v>27</v>
      </c>
      <c r="C229" s="91" t="s">
        <v>94</v>
      </c>
      <c r="D229" s="92"/>
      <c r="E229" s="93"/>
      <c r="F229" s="45"/>
      <c r="G229" s="46" t="s">
        <v>26</v>
      </c>
      <c r="H229" s="47">
        <v>25000</v>
      </c>
      <c r="I229" s="48">
        <v>25000</v>
      </c>
      <c r="J229" s="47">
        <v>30000</v>
      </c>
      <c r="K229" s="48">
        <v>30000</v>
      </c>
      <c r="L229" s="49">
        <f>SUM(H229:K229)</f>
        <v>110000</v>
      </c>
    </row>
    <row r="230" spans="1:12" ht="12.75">
      <c r="A230" s="44"/>
      <c r="B230" s="39" t="s">
        <v>31</v>
      </c>
      <c r="C230" s="91" t="s">
        <v>76</v>
      </c>
      <c r="D230" s="92"/>
      <c r="E230" s="93"/>
      <c r="F230" s="45"/>
      <c r="G230" s="45"/>
      <c r="H230" s="50"/>
      <c r="I230" s="51"/>
      <c r="J230" s="50"/>
      <c r="K230" s="51"/>
      <c r="L230" s="52"/>
    </row>
    <row r="231" spans="1:12" ht="13.5" thickBot="1">
      <c r="A231" s="53"/>
      <c r="B231" s="54" t="s">
        <v>32</v>
      </c>
      <c r="C231" s="127" t="s">
        <v>77</v>
      </c>
      <c r="D231" s="128"/>
      <c r="E231" s="129"/>
      <c r="F231" s="55"/>
      <c r="G231" s="56"/>
      <c r="H231" s="57"/>
      <c r="I231" s="58"/>
      <c r="J231" s="57"/>
      <c r="K231" s="58"/>
      <c r="L231" s="59"/>
    </row>
    <row r="232" spans="1:12" ht="25.5">
      <c r="A232" s="38"/>
      <c r="B232" s="39" t="s">
        <v>24</v>
      </c>
      <c r="C232" s="96"/>
      <c r="D232" s="97"/>
      <c r="E232" s="98"/>
      <c r="F232" s="40"/>
      <c r="G232" s="41" t="s">
        <v>25</v>
      </c>
      <c r="H232" s="42"/>
      <c r="I232" s="42"/>
      <c r="J232" s="42"/>
      <c r="K232" s="42"/>
      <c r="L232" s="43">
        <f>SUM(H232:K232)</f>
        <v>0</v>
      </c>
    </row>
    <row r="233" spans="1:12" ht="13.5" thickBot="1">
      <c r="A233" s="44"/>
      <c r="B233" s="54" t="s">
        <v>27</v>
      </c>
      <c r="C233" s="91"/>
      <c r="D233" s="92"/>
      <c r="E233" s="93"/>
      <c r="F233" s="45"/>
      <c r="G233" s="46" t="s">
        <v>26</v>
      </c>
      <c r="H233" s="47"/>
      <c r="I233" s="48"/>
      <c r="J233" s="47"/>
      <c r="K233" s="48"/>
      <c r="L233" s="49">
        <f>SUM(H233:K233)</f>
        <v>0</v>
      </c>
    </row>
    <row r="234" spans="1:12" ht="12.75">
      <c r="A234" s="44"/>
      <c r="B234" s="39" t="s">
        <v>31</v>
      </c>
      <c r="C234" s="91"/>
      <c r="D234" s="92"/>
      <c r="E234" s="93"/>
      <c r="F234" s="45"/>
      <c r="G234" s="45"/>
      <c r="H234" s="50"/>
      <c r="I234" s="51"/>
      <c r="J234" s="50"/>
      <c r="K234" s="51"/>
      <c r="L234" s="52"/>
    </row>
    <row r="235" spans="1:12" ht="13.5" thickBot="1">
      <c r="A235" s="53"/>
      <c r="B235" s="54" t="s">
        <v>32</v>
      </c>
      <c r="C235" s="127"/>
      <c r="D235" s="128"/>
      <c r="E235" s="129"/>
      <c r="F235" s="55"/>
      <c r="G235" s="56"/>
      <c r="H235" s="57"/>
      <c r="I235" s="58"/>
      <c r="J235" s="57"/>
      <c r="K235" s="58"/>
      <c r="L235" s="59"/>
    </row>
    <row r="236" spans="1:12" ht="25.5">
      <c r="A236" s="38"/>
      <c r="B236" s="39" t="s">
        <v>24</v>
      </c>
      <c r="C236" s="96"/>
      <c r="D236" s="97"/>
      <c r="E236" s="98"/>
      <c r="F236" s="40"/>
      <c r="G236" s="41" t="s">
        <v>25</v>
      </c>
      <c r="H236" s="42"/>
      <c r="I236" s="42"/>
      <c r="J236" s="42"/>
      <c r="K236" s="42"/>
      <c r="L236" s="43">
        <f>SUM(H236:K236)</f>
        <v>0</v>
      </c>
    </row>
    <row r="237" spans="1:12" ht="13.5" thickBot="1">
      <c r="A237" s="44"/>
      <c r="B237" s="54" t="s">
        <v>27</v>
      </c>
      <c r="C237" s="91"/>
      <c r="D237" s="92"/>
      <c r="E237" s="93"/>
      <c r="F237" s="45"/>
      <c r="G237" s="46" t="s">
        <v>26</v>
      </c>
      <c r="H237" s="47"/>
      <c r="I237" s="48"/>
      <c r="J237" s="47"/>
      <c r="K237" s="48"/>
      <c r="L237" s="49">
        <f>SUM(H237:K237)</f>
        <v>0</v>
      </c>
    </row>
    <row r="238" spans="1:12" ht="12.75">
      <c r="A238" s="44"/>
      <c r="B238" s="39" t="s">
        <v>31</v>
      </c>
      <c r="C238" s="91"/>
      <c r="D238" s="92"/>
      <c r="E238" s="93"/>
      <c r="F238" s="45"/>
      <c r="G238" s="45"/>
      <c r="H238" s="50"/>
      <c r="I238" s="51"/>
      <c r="J238" s="50"/>
      <c r="K238" s="51"/>
      <c r="L238" s="52"/>
    </row>
    <row r="239" spans="1:12" ht="13.5" thickBot="1">
      <c r="A239" s="53"/>
      <c r="B239" s="54" t="s">
        <v>32</v>
      </c>
      <c r="C239" s="127"/>
      <c r="D239" s="128"/>
      <c r="E239" s="129"/>
      <c r="F239" s="55"/>
      <c r="G239" s="56"/>
      <c r="H239" s="57"/>
      <c r="I239" s="58"/>
      <c r="J239" s="57"/>
      <c r="K239" s="58"/>
      <c r="L239" s="59"/>
    </row>
    <row r="240" spans="1:12" ht="25.5">
      <c r="A240" s="38"/>
      <c r="B240" s="39" t="s">
        <v>24</v>
      </c>
      <c r="C240" s="96"/>
      <c r="D240" s="97"/>
      <c r="E240" s="98"/>
      <c r="F240" s="40"/>
      <c r="G240" s="41" t="s">
        <v>25</v>
      </c>
      <c r="H240" s="42"/>
      <c r="I240" s="42"/>
      <c r="J240" s="42"/>
      <c r="K240" s="42"/>
      <c r="L240" s="43">
        <f>SUM(H240:K240)</f>
        <v>0</v>
      </c>
    </row>
    <row r="241" spans="1:12" ht="13.5" thickBot="1">
      <c r="A241" s="44"/>
      <c r="B241" s="54" t="s">
        <v>27</v>
      </c>
      <c r="C241" s="91"/>
      <c r="D241" s="92"/>
      <c r="E241" s="93"/>
      <c r="F241" s="45"/>
      <c r="G241" s="46" t="s">
        <v>26</v>
      </c>
      <c r="H241" s="47"/>
      <c r="I241" s="48"/>
      <c r="J241" s="47"/>
      <c r="K241" s="48"/>
      <c r="L241" s="49">
        <f>SUM(H241:K241)</f>
        <v>0</v>
      </c>
    </row>
    <row r="242" spans="1:12" ht="12.75">
      <c r="A242" s="44"/>
      <c r="B242" s="39" t="s">
        <v>31</v>
      </c>
      <c r="C242" s="91"/>
      <c r="D242" s="92"/>
      <c r="E242" s="93"/>
      <c r="F242" s="45"/>
      <c r="G242" s="45"/>
      <c r="H242" s="50"/>
      <c r="I242" s="51"/>
      <c r="J242" s="50"/>
      <c r="K242" s="51"/>
      <c r="L242" s="52"/>
    </row>
    <row r="243" spans="1:12" ht="13.5" thickBot="1">
      <c r="A243" s="53"/>
      <c r="B243" s="54" t="s">
        <v>32</v>
      </c>
      <c r="C243" s="127"/>
      <c r="D243" s="128"/>
      <c r="E243" s="129"/>
      <c r="F243" s="55"/>
      <c r="G243" s="56"/>
      <c r="H243" s="57"/>
      <c r="I243" s="58"/>
      <c r="J243" s="57"/>
      <c r="K243" s="58"/>
      <c r="L243" s="59"/>
    </row>
    <row r="244" spans="1:12" ht="25.5">
      <c r="A244" s="38"/>
      <c r="B244" s="39" t="s">
        <v>24</v>
      </c>
      <c r="C244" s="96"/>
      <c r="D244" s="97"/>
      <c r="E244" s="98"/>
      <c r="F244" s="40"/>
      <c r="G244" s="41" t="s">
        <v>25</v>
      </c>
      <c r="H244" s="42"/>
      <c r="I244" s="42"/>
      <c r="J244" s="42"/>
      <c r="K244" s="42"/>
      <c r="L244" s="43">
        <f>SUM(H244:K244)</f>
        <v>0</v>
      </c>
    </row>
    <row r="245" spans="1:12" ht="13.5" thickBot="1">
      <c r="A245" s="44"/>
      <c r="B245" s="54" t="s">
        <v>27</v>
      </c>
      <c r="C245" s="91"/>
      <c r="D245" s="92"/>
      <c r="E245" s="93"/>
      <c r="F245" s="45"/>
      <c r="G245" s="46" t="s">
        <v>26</v>
      </c>
      <c r="H245" s="47"/>
      <c r="I245" s="48"/>
      <c r="J245" s="47"/>
      <c r="K245" s="48"/>
      <c r="L245" s="49">
        <f>SUM(H245:K245)</f>
        <v>0</v>
      </c>
    </row>
    <row r="246" spans="1:12" ht="12.75">
      <c r="A246" s="44"/>
      <c r="B246" s="39" t="s">
        <v>31</v>
      </c>
      <c r="C246" s="91"/>
      <c r="D246" s="92"/>
      <c r="E246" s="93"/>
      <c r="F246" s="45"/>
      <c r="G246" s="45"/>
      <c r="H246" s="50"/>
      <c r="I246" s="51"/>
      <c r="J246" s="50"/>
      <c r="K246" s="51"/>
      <c r="L246" s="52"/>
    </row>
    <row r="247" spans="1:12" ht="13.5" thickBot="1">
      <c r="A247" s="53"/>
      <c r="B247" s="54" t="s">
        <v>32</v>
      </c>
      <c r="C247" s="127"/>
      <c r="D247" s="128"/>
      <c r="E247" s="129"/>
      <c r="F247" s="55"/>
      <c r="G247" s="56"/>
      <c r="H247" s="57"/>
      <c r="I247" s="58"/>
      <c r="J247" s="57"/>
      <c r="K247" s="58"/>
      <c r="L247" s="59"/>
    </row>
    <row r="248" spans="1:12" ht="25.5">
      <c r="A248" s="38"/>
      <c r="B248" s="39" t="s">
        <v>24</v>
      </c>
      <c r="C248" s="96"/>
      <c r="D248" s="97"/>
      <c r="E248" s="98"/>
      <c r="F248" s="40"/>
      <c r="G248" s="41" t="s">
        <v>25</v>
      </c>
      <c r="H248" s="42"/>
      <c r="I248" s="42"/>
      <c r="J248" s="42"/>
      <c r="K248" s="42"/>
      <c r="L248" s="43">
        <f>SUM(H248:K248)</f>
        <v>0</v>
      </c>
    </row>
    <row r="249" spans="1:12" ht="13.5" thickBot="1">
      <c r="A249" s="44"/>
      <c r="B249" s="54" t="s">
        <v>27</v>
      </c>
      <c r="C249" s="91"/>
      <c r="D249" s="92"/>
      <c r="E249" s="93"/>
      <c r="F249" s="45"/>
      <c r="G249" s="46" t="s">
        <v>26</v>
      </c>
      <c r="H249" s="47"/>
      <c r="I249" s="48"/>
      <c r="J249" s="47"/>
      <c r="K249" s="48"/>
      <c r="L249" s="49">
        <f>SUM(H249:K249)</f>
        <v>0</v>
      </c>
    </row>
    <row r="250" spans="1:12" ht="12.75">
      <c r="A250" s="44"/>
      <c r="B250" s="39" t="s">
        <v>31</v>
      </c>
      <c r="C250" s="91"/>
      <c r="D250" s="92"/>
      <c r="E250" s="93"/>
      <c r="F250" s="45"/>
      <c r="G250" s="45"/>
      <c r="H250" s="50"/>
      <c r="I250" s="51"/>
      <c r="J250" s="50"/>
      <c r="K250" s="51"/>
      <c r="L250" s="52"/>
    </row>
    <row r="251" spans="1:12" ht="13.5" thickBot="1">
      <c r="A251" s="53"/>
      <c r="B251" s="54" t="s">
        <v>32</v>
      </c>
      <c r="C251" s="127"/>
      <c r="D251" s="128"/>
      <c r="E251" s="129"/>
      <c r="F251" s="55"/>
      <c r="G251" s="56"/>
      <c r="H251" s="57"/>
      <c r="I251" s="58"/>
      <c r="J251" s="57"/>
      <c r="K251" s="58"/>
      <c r="L251" s="59"/>
    </row>
    <row r="252" spans="1:12" ht="25.5">
      <c r="A252" s="38"/>
      <c r="B252" s="39" t="s">
        <v>24</v>
      </c>
      <c r="C252" s="96"/>
      <c r="D252" s="97"/>
      <c r="E252" s="98"/>
      <c r="F252" s="40"/>
      <c r="G252" s="41" t="s">
        <v>25</v>
      </c>
      <c r="H252" s="42"/>
      <c r="I252" s="42"/>
      <c r="J252" s="42"/>
      <c r="K252" s="42"/>
      <c r="L252" s="43">
        <f>SUM(H252:K252)</f>
        <v>0</v>
      </c>
    </row>
    <row r="253" spans="1:12" ht="13.5" thickBot="1">
      <c r="A253" s="44"/>
      <c r="B253" s="54" t="s">
        <v>27</v>
      </c>
      <c r="C253" s="91"/>
      <c r="D253" s="92"/>
      <c r="E253" s="93"/>
      <c r="F253" s="45"/>
      <c r="G253" s="46" t="s">
        <v>26</v>
      </c>
      <c r="H253" s="47"/>
      <c r="I253" s="48"/>
      <c r="J253" s="47"/>
      <c r="K253" s="48"/>
      <c r="L253" s="49">
        <f>SUM(H253:K253)</f>
        <v>0</v>
      </c>
    </row>
    <row r="254" spans="1:12" ht="12.75">
      <c r="A254" s="44"/>
      <c r="B254" s="39" t="s">
        <v>31</v>
      </c>
      <c r="C254" s="91"/>
      <c r="D254" s="92"/>
      <c r="E254" s="93"/>
      <c r="F254" s="45"/>
      <c r="G254" s="45"/>
      <c r="H254" s="50"/>
      <c r="I254" s="51"/>
      <c r="J254" s="50"/>
      <c r="K254" s="51"/>
      <c r="L254" s="52"/>
    </row>
    <row r="255" spans="1:12" ht="13.5" thickBot="1">
      <c r="A255" s="53"/>
      <c r="B255" s="54" t="s">
        <v>32</v>
      </c>
      <c r="C255" s="127"/>
      <c r="D255" s="128"/>
      <c r="E255" s="129"/>
      <c r="F255" s="55"/>
      <c r="G255" s="56"/>
      <c r="H255" s="57"/>
      <c r="I255" s="58"/>
      <c r="J255" s="57"/>
      <c r="K255" s="58"/>
      <c r="L255" s="59"/>
    </row>
    <row r="256" spans="1:12" ht="13.5" thickBot="1">
      <c r="A256" s="130" t="s">
        <v>28</v>
      </c>
      <c r="B256" s="131"/>
      <c r="C256" s="131"/>
      <c r="D256" s="131"/>
      <c r="E256" s="131"/>
      <c r="F256" s="132"/>
      <c r="G256" s="132"/>
      <c r="H256" s="132"/>
      <c r="I256" s="132"/>
      <c r="J256" s="132"/>
      <c r="K256" s="132"/>
      <c r="L256" s="133"/>
    </row>
    <row r="259" spans="1:12" ht="12.75">
      <c r="A259" s="84" t="s">
        <v>72</v>
      </c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</row>
    <row r="260" spans="1:12" ht="12.75" customHeight="1">
      <c r="A260" s="86" t="s">
        <v>264</v>
      </c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</row>
    <row r="261" spans="1:12" ht="13.5" thickBot="1">
      <c r="A261" s="87" t="s">
        <v>12</v>
      </c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</row>
    <row r="262" spans="1:12" ht="13.5" thickBot="1">
      <c r="A262" s="74" t="s">
        <v>13</v>
      </c>
      <c r="B262" s="74"/>
      <c r="C262" s="88" t="s">
        <v>96</v>
      </c>
      <c r="D262" s="89"/>
      <c r="E262" s="89"/>
      <c r="F262" s="89"/>
      <c r="G262" s="89"/>
      <c r="H262" s="89"/>
      <c r="I262" s="89"/>
      <c r="J262" s="89"/>
      <c r="K262" s="89"/>
      <c r="L262" s="90"/>
    </row>
    <row r="263" spans="1:12" ht="12.75">
      <c r="A263" s="74" t="s">
        <v>14</v>
      </c>
      <c r="B263" s="74"/>
      <c r="C263" s="75" t="s">
        <v>97</v>
      </c>
      <c r="D263" s="76"/>
      <c r="E263" s="76"/>
      <c r="F263" s="76"/>
      <c r="G263" s="76"/>
      <c r="H263" s="76"/>
      <c r="I263" s="76"/>
      <c r="J263" s="76"/>
      <c r="K263" s="76"/>
      <c r="L263" s="77"/>
    </row>
    <row r="264" spans="1:12" ht="13.5" thickBot="1">
      <c r="A264" s="24"/>
      <c r="B264" s="24"/>
      <c r="C264" s="78"/>
      <c r="D264" s="79"/>
      <c r="E264" s="79"/>
      <c r="F264" s="79"/>
      <c r="G264" s="79"/>
      <c r="H264" s="79"/>
      <c r="I264" s="79"/>
      <c r="J264" s="79"/>
      <c r="K264" s="79"/>
      <c r="L264" s="80"/>
    </row>
    <row r="265" spans="1:12" ht="12.75">
      <c r="A265" s="103" t="s">
        <v>15</v>
      </c>
      <c r="B265" s="104"/>
      <c r="C265" s="104"/>
      <c r="D265" s="105"/>
      <c r="E265" s="106" t="s">
        <v>16</v>
      </c>
      <c r="F265" s="107"/>
      <c r="G265" s="107"/>
      <c r="H265" s="108"/>
      <c r="I265" s="109" t="s">
        <v>17</v>
      </c>
      <c r="J265" s="110"/>
      <c r="K265" s="110"/>
      <c r="L265" s="111"/>
    </row>
    <row r="266" spans="1:12" ht="12.75">
      <c r="A266" s="121" t="s">
        <v>98</v>
      </c>
      <c r="B266" s="122"/>
      <c r="C266" s="122"/>
      <c r="D266" s="123"/>
      <c r="E266" s="71">
        <v>1337</v>
      </c>
      <c r="F266" s="72"/>
      <c r="G266" s="72"/>
      <c r="H266" s="81"/>
      <c r="I266" s="71">
        <v>1337</v>
      </c>
      <c r="J266" s="72"/>
      <c r="K266" s="72"/>
      <c r="L266" s="73"/>
    </row>
    <row r="267" spans="1:12" ht="12.75">
      <c r="A267" s="82" t="s">
        <v>37</v>
      </c>
      <c r="B267" s="83"/>
      <c r="C267" s="83"/>
      <c r="D267" s="83"/>
      <c r="E267" s="26"/>
      <c r="F267" s="26"/>
      <c r="G267" s="26"/>
      <c r="H267" s="27">
        <v>2018</v>
      </c>
      <c r="I267" s="27">
        <v>2019</v>
      </c>
      <c r="J267" s="27">
        <v>2020</v>
      </c>
      <c r="K267" s="27">
        <v>2021</v>
      </c>
      <c r="L267" s="28" t="s">
        <v>18</v>
      </c>
    </row>
    <row r="268" spans="1:12" ht="12.75">
      <c r="A268" s="124" t="s">
        <v>19</v>
      </c>
      <c r="B268" s="125"/>
      <c r="C268" s="126"/>
      <c r="D268" s="29"/>
      <c r="E268" s="30"/>
      <c r="F268" s="30"/>
      <c r="G268" s="30"/>
      <c r="H268" s="31">
        <f>H273+H277+H281+H285+H289+H293+H297</f>
        <v>1215000</v>
      </c>
      <c r="I268" s="31">
        <f>I273+I277+I281+I285+I289+I293+I297</f>
        <v>1081000</v>
      </c>
      <c r="J268" s="31">
        <f>J273+J277+J281+J285+J289+J293+J297</f>
        <v>1146000</v>
      </c>
      <c r="K268" s="31">
        <f>K273+K277+K281+K285+K289+K293+K297</f>
        <v>1031500</v>
      </c>
      <c r="L268" s="32">
        <f>SUM(H268:K268)</f>
        <v>4473500</v>
      </c>
    </row>
    <row r="269" spans="1:12" ht="12.75">
      <c r="A269" s="33"/>
      <c r="B269" s="34"/>
      <c r="C269" s="72"/>
      <c r="D269" s="72"/>
      <c r="E269" s="72"/>
      <c r="F269" s="25"/>
      <c r="G269" s="35"/>
      <c r="H269" s="36"/>
      <c r="I269" s="36"/>
      <c r="J269" s="36"/>
      <c r="K269" s="36"/>
      <c r="L269" s="37"/>
    </row>
    <row r="270" spans="1:12" ht="12.75">
      <c r="A270" s="114" t="s">
        <v>20</v>
      </c>
      <c r="B270" s="116" t="s">
        <v>30</v>
      </c>
      <c r="C270" s="99"/>
      <c r="D270" s="99"/>
      <c r="E270" s="117"/>
      <c r="F270" s="99" t="s">
        <v>21</v>
      </c>
      <c r="G270" s="101" t="s">
        <v>22</v>
      </c>
      <c r="H270" s="112">
        <v>2018</v>
      </c>
      <c r="I270" s="112">
        <v>2019</v>
      </c>
      <c r="J270" s="112">
        <v>2020</v>
      </c>
      <c r="K270" s="112">
        <v>2021</v>
      </c>
      <c r="L270" s="94" t="s">
        <v>23</v>
      </c>
    </row>
    <row r="271" spans="1:12" ht="12.75">
      <c r="A271" s="115"/>
      <c r="B271" s="118"/>
      <c r="C271" s="119"/>
      <c r="D271" s="119"/>
      <c r="E271" s="120"/>
      <c r="F271" s="100"/>
      <c r="G271" s="102"/>
      <c r="H271" s="113"/>
      <c r="I271" s="113"/>
      <c r="J271" s="113"/>
      <c r="K271" s="113"/>
      <c r="L271" s="95"/>
    </row>
    <row r="272" spans="1:12" ht="25.5">
      <c r="A272" s="38" t="s">
        <v>45</v>
      </c>
      <c r="B272" s="39" t="s">
        <v>24</v>
      </c>
      <c r="C272" s="96" t="s">
        <v>99</v>
      </c>
      <c r="D272" s="97"/>
      <c r="E272" s="98"/>
      <c r="F272" s="40" t="s">
        <v>95</v>
      </c>
      <c r="G272" s="41" t="s">
        <v>25</v>
      </c>
      <c r="H272" s="42">
        <v>5</v>
      </c>
      <c r="I272" s="42">
        <v>5</v>
      </c>
      <c r="J272" s="42">
        <v>5</v>
      </c>
      <c r="K272" s="42">
        <v>5</v>
      </c>
      <c r="L272" s="43">
        <f>SUM(H272:K272)</f>
        <v>20</v>
      </c>
    </row>
    <row r="273" spans="1:12" ht="13.5" thickBot="1">
      <c r="A273" s="44"/>
      <c r="B273" s="54" t="s">
        <v>27</v>
      </c>
      <c r="C273" s="91" t="s">
        <v>83</v>
      </c>
      <c r="D273" s="92"/>
      <c r="E273" s="93"/>
      <c r="F273" s="45"/>
      <c r="G273" s="46" t="s">
        <v>26</v>
      </c>
      <c r="H273" s="47">
        <v>20000</v>
      </c>
      <c r="I273" s="48">
        <v>10000</v>
      </c>
      <c r="J273" s="47">
        <v>10000</v>
      </c>
      <c r="K273" s="48">
        <v>20000</v>
      </c>
      <c r="L273" s="49">
        <f>SUM(H273:K273)</f>
        <v>60000</v>
      </c>
    </row>
    <row r="274" spans="1:12" ht="12.75">
      <c r="A274" s="44"/>
      <c r="B274" s="39" t="s">
        <v>31</v>
      </c>
      <c r="C274" s="91" t="s">
        <v>100</v>
      </c>
      <c r="D274" s="92"/>
      <c r="E274" s="93"/>
      <c r="F274" s="45"/>
      <c r="G274" s="45"/>
      <c r="H274" s="50"/>
      <c r="I274" s="51"/>
      <c r="J274" s="50"/>
      <c r="K274" s="51"/>
      <c r="L274" s="52"/>
    </row>
    <row r="275" spans="1:12" ht="13.5" thickBot="1">
      <c r="A275" s="53"/>
      <c r="B275" s="54" t="s">
        <v>32</v>
      </c>
      <c r="C275" s="127" t="s">
        <v>101</v>
      </c>
      <c r="D275" s="128"/>
      <c r="E275" s="129"/>
      <c r="F275" s="55"/>
      <c r="G275" s="56"/>
      <c r="H275" s="57"/>
      <c r="I275" s="58"/>
      <c r="J275" s="57"/>
      <c r="K275" s="58"/>
      <c r="L275" s="59"/>
    </row>
    <row r="276" spans="1:12" ht="25.5">
      <c r="A276" s="38" t="s">
        <v>39</v>
      </c>
      <c r="B276" s="39" t="s">
        <v>24</v>
      </c>
      <c r="C276" s="96" t="s">
        <v>102</v>
      </c>
      <c r="D276" s="97"/>
      <c r="E276" s="98"/>
      <c r="F276" s="40" t="s">
        <v>95</v>
      </c>
      <c r="G276" s="41" t="s">
        <v>25</v>
      </c>
      <c r="H276" s="42">
        <v>1</v>
      </c>
      <c r="I276" s="42">
        <v>1</v>
      </c>
      <c r="J276" s="42">
        <v>1</v>
      </c>
      <c r="K276" s="42">
        <v>1</v>
      </c>
      <c r="L276" s="43">
        <f>SUM(H276:K276)</f>
        <v>4</v>
      </c>
    </row>
    <row r="277" spans="1:12" ht="13.5" thickBot="1">
      <c r="A277" s="44"/>
      <c r="B277" s="54" t="s">
        <v>27</v>
      </c>
      <c r="C277" s="91" t="s">
        <v>41</v>
      </c>
      <c r="D277" s="92"/>
      <c r="E277" s="93"/>
      <c r="F277" s="45"/>
      <c r="G277" s="46" t="s">
        <v>26</v>
      </c>
      <c r="H277" s="47">
        <v>240000</v>
      </c>
      <c r="I277" s="48">
        <v>250000</v>
      </c>
      <c r="J277" s="47">
        <v>260000</v>
      </c>
      <c r="K277" s="48">
        <v>270000</v>
      </c>
      <c r="L277" s="49">
        <f>SUM(H277:K277)</f>
        <v>1020000</v>
      </c>
    </row>
    <row r="278" spans="1:12" ht="12.75">
      <c r="A278" s="44"/>
      <c r="B278" s="39" t="s">
        <v>31</v>
      </c>
      <c r="C278" s="91" t="s">
        <v>100</v>
      </c>
      <c r="D278" s="92"/>
      <c r="E278" s="93"/>
      <c r="F278" s="45"/>
      <c r="G278" s="45"/>
      <c r="H278" s="50"/>
      <c r="I278" s="51"/>
      <c r="J278" s="50"/>
      <c r="K278" s="51"/>
      <c r="L278" s="52"/>
    </row>
    <row r="279" spans="1:12" ht="13.5" thickBot="1">
      <c r="A279" s="53"/>
      <c r="B279" s="54" t="s">
        <v>32</v>
      </c>
      <c r="C279" s="127" t="s">
        <v>103</v>
      </c>
      <c r="D279" s="128"/>
      <c r="E279" s="129"/>
      <c r="F279" s="55"/>
      <c r="G279" s="56"/>
      <c r="H279" s="57"/>
      <c r="I279" s="58"/>
      <c r="J279" s="57"/>
      <c r="K279" s="58"/>
      <c r="L279" s="59"/>
    </row>
    <row r="280" spans="1:12" ht="25.5">
      <c r="A280" s="38" t="s">
        <v>39</v>
      </c>
      <c r="B280" s="39" t="s">
        <v>24</v>
      </c>
      <c r="C280" s="96" t="s">
        <v>104</v>
      </c>
      <c r="D280" s="97"/>
      <c r="E280" s="98"/>
      <c r="F280" s="40" t="s">
        <v>95</v>
      </c>
      <c r="G280" s="41" t="s">
        <v>25</v>
      </c>
      <c r="H280" s="42">
        <v>1</v>
      </c>
      <c r="I280" s="42">
        <v>1</v>
      </c>
      <c r="J280" s="42">
        <v>1</v>
      </c>
      <c r="K280" s="42">
        <v>1</v>
      </c>
      <c r="L280" s="43">
        <f>SUM(H280:K280)</f>
        <v>4</v>
      </c>
    </row>
    <row r="281" spans="1:12" ht="13.5" thickBot="1">
      <c r="A281" s="44"/>
      <c r="B281" s="54" t="s">
        <v>27</v>
      </c>
      <c r="C281" s="91" t="s">
        <v>41</v>
      </c>
      <c r="D281" s="92"/>
      <c r="E281" s="93"/>
      <c r="F281" s="45"/>
      <c r="G281" s="46" t="s">
        <v>26</v>
      </c>
      <c r="H281" s="47">
        <v>80000</v>
      </c>
      <c r="I281" s="48">
        <v>85000</v>
      </c>
      <c r="J281" s="47">
        <v>95000</v>
      </c>
      <c r="K281" s="48">
        <v>105000</v>
      </c>
      <c r="L281" s="49">
        <f>SUM(H281:K281)</f>
        <v>365000</v>
      </c>
    </row>
    <row r="282" spans="1:12" ht="12.75">
      <c r="A282" s="44"/>
      <c r="B282" s="39" t="s">
        <v>31</v>
      </c>
      <c r="C282" s="91" t="s">
        <v>105</v>
      </c>
      <c r="D282" s="92"/>
      <c r="E282" s="93"/>
      <c r="F282" s="45"/>
      <c r="G282" s="45"/>
      <c r="H282" s="50"/>
      <c r="I282" s="51"/>
      <c r="J282" s="50"/>
      <c r="K282" s="51"/>
      <c r="L282" s="52"/>
    </row>
    <row r="283" spans="1:12" ht="13.5" thickBot="1">
      <c r="A283" s="53"/>
      <c r="B283" s="54" t="s">
        <v>32</v>
      </c>
      <c r="C283" s="127" t="s">
        <v>103</v>
      </c>
      <c r="D283" s="128"/>
      <c r="E283" s="129"/>
      <c r="F283" s="55"/>
      <c r="G283" s="56"/>
      <c r="H283" s="57"/>
      <c r="I283" s="58"/>
      <c r="J283" s="57"/>
      <c r="K283" s="58"/>
      <c r="L283" s="59"/>
    </row>
    <row r="284" spans="1:12" ht="25.5">
      <c r="A284" s="38" t="s">
        <v>39</v>
      </c>
      <c r="B284" s="39" t="s">
        <v>24</v>
      </c>
      <c r="C284" s="96" t="s">
        <v>113</v>
      </c>
      <c r="D284" s="97"/>
      <c r="E284" s="98"/>
      <c r="F284" s="40" t="s">
        <v>95</v>
      </c>
      <c r="G284" s="41" t="s">
        <v>25</v>
      </c>
      <c r="H284" s="42">
        <v>1</v>
      </c>
      <c r="I284" s="42">
        <v>1</v>
      </c>
      <c r="J284" s="42">
        <v>1</v>
      </c>
      <c r="K284" s="42">
        <v>1</v>
      </c>
      <c r="L284" s="43">
        <f>SUM(H284:K284)</f>
        <v>4</v>
      </c>
    </row>
    <row r="285" spans="1:12" ht="13.5" thickBot="1">
      <c r="A285" s="44"/>
      <c r="B285" s="54" t="s">
        <v>27</v>
      </c>
      <c r="C285" s="91" t="s">
        <v>41</v>
      </c>
      <c r="D285" s="92"/>
      <c r="E285" s="93"/>
      <c r="F285" s="45"/>
      <c r="G285" s="46" t="s">
        <v>26</v>
      </c>
      <c r="H285" s="47">
        <v>550000</v>
      </c>
      <c r="I285" s="48">
        <v>590000</v>
      </c>
      <c r="J285" s="47">
        <v>420000</v>
      </c>
      <c r="K285" s="48">
        <v>460000</v>
      </c>
      <c r="L285" s="49">
        <f>SUM(H285:K285)</f>
        <v>2020000</v>
      </c>
    </row>
    <row r="286" spans="1:12" ht="12.75">
      <c r="A286" s="44"/>
      <c r="B286" s="39" t="s">
        <v>31</v>
      </c>
      <c r="C286" s="91" t="s">
        <v>105</v>
      </c>
      <c r="D286" s="92"/>
      <c r="E286" s="93"/>
      <c r="F286" s="45"/>
      <c r="G286" s="45"/>
      <c r="H286" s="50"/>
      <c r="I286" s="51"/>
      <c r="J286" s="50"/>
      <c r="K286" s="51"/>
      <c r="L286" s="52"/>
    </row>
    <row r="287" spans="1:12" ht="13.5" thickBot="1">
      <c r="A287" s="53"/>
      <c r="B287" s="54" t="s">
        <v>32</v>
      </c>
      <c r="C287" s="127" t="s">
        <v>111</v>
      </c>
      <c r="D287" s="128"/>
      <c r="E287" s="129"/>
      <c r="F287" s="55"/>
      <c r="G287" s="56"/>
      <c r="H287" s="57"/>
      <c r="I287" s="58"/>
      <c r="J287" s="57"/>
      <c r="K287" s="58"/>
      <c r="L287" s="59"/>
    </row>
    <row r="288" spans="1:12" ht="25.5">
      <c r="A288" s="38" t="s">
        <v>45</v>
      </c>
      <c r="B288" s="39" t="s">
        <v>24</v>
      </c>
      <c r="C288" s="96" t="s">
        <v>114</v>
      </c>
      <c r="D288" s="97"/>
      <c r="E288" s="98"/>
      <c r="F288" s="40" t="s">
        <v>95</v>
      </c>
      <c r="G288" s="41" t="s">
        <v>25</v>
      </c>
      <c r="H288" s="42">
        <v>1</v>
      </c>
      <c r="I288" s="42"/>
      <c r="J288" s="42">
        <v>1</v>
      </c>
      <c r="K288" s="42"/>
      <c r="L288" s="43">
        <f>SUM(H288:K288)</f>
        <v>2</v>
      </c>
    </row>
    <row r="289" spans="1:12" ht="13.5" thickBot="1">
      <c r="A289" s="44"/>
      <c r="B289" s="54" t="s">
        <v>27</v>
      </c>
      <c r="C289" s="91" t="s">
        <v>115</v>
      </c>
      <c r="D289" s="92"/>
      <c r="E289" s="93"/>
      <c r="F289" s="45"/>
      <c r="G289" s="46" t="s">
        <v>26</v>
      </c>
      <c r="H289" s="47">
        <v>190000</v>
      </c>
      <c r="I289" s="48"/>
      <c r="J289" s="47">
        <v>200000</v>
      </c>
      <c r="K289" s="48"/>
      <c r="L289" s="49">
        <f>SUM(H289:K289)</f>
        <v>390000</v>
      </c>
    </row>
    <row r="290" spans="1:12" ht="12.75">
      <c r="A290" s="44"/>
      <c r="B290" s="39" t="s">
        <v>31</v>
      </c>
      <c r="C290" s="91" t="s">
        <v>105</v>
      </c>
      <c r="D290" s="92"/>
      <c r="E290" s="93"/>
      <c r="F290" s="45"/>
      <c r="G290" s="45"/>
      <c r="H290" s="50"/>
      <c r="I290" s="51"/>
      <c r="J290" s="50"/>
      <c r="K290" s="51"/>
      <c r="L290" s="52"/>
    </row>
    <row r="291" spans="1:12" ht="13.5" thickBot="1">
      <c r="A291" s="53"/>
      <c r="B291" s="54" t="s">
        <v>32</v>
      </c>
      <c r="C291" s="127" t="s">
        <v>116</v>
      </c>
      <c r="D291" s="128"/>
      <c r="E291" s="129"/>
      <c r="F291" s="55"/>
      <c r="G291" s="56"/>
      <c r="H291" s="57"/>
      <c r="I291" s="58"/>
      <c r="J291" s="57"/>
      <c r="K291" s="58"/>
      <c r="L291" s="59"/>
    </row>
    <row r="292" spans="1:12" ht="25.5">
      <c r="A292" s="38" t="s">
        <v>39</v>
      </c>
      <c r="B292" s="39" t="s">
        <v>24</v>
      </c>
      <c r="C292" s="96" t="s">
        <v>142</v>
      </c>
      <c r="D292" s="97"/>
      <c r="E292" s="98"/>
      <c r="F292" s="40" t="s">
        <v>95</v>
      </c>
      <c r="G292" s="41" t="s">
        <v>25</v>
      </c>
      <c r="H292" s="42">
        <v>1</v>
      </c>
      <c r="I292" s="42">
        <v>1</v>
      </c>
      <c r="J292" s="42">
        <v>1</v>
      </c>
      <c r="K292" s="42">
        <v>1</v>
      </c>
      <c r="L292" s="43">
        <f>SUM(H292:K292)</f>
        <v>4</v>
      </c>
    </row>
    <row r="293" spans="1:12" ht="13.5" thickBot="1">
      <c r="A293" s="44"/>
      <c r="B293" s="54" t="s">
        <v>27</v>
      </c>
      <c r="C293" s="91" t="s">
        <v>41</v>
      </c>
      <c r="D293" s="92"/>
      <c r="E293" s="93"/>
      <c r="F293" s="45"/>
      <c r="G293" s="46" t="s">
        <v>26</v>
      </c>
      <c r="H293" s="47">
        <v>5000</v>
      </c>
      <c r="I293" s="48">
        <v>6000</v>
      </c>
      <c r="J293" s="47">
        <v>6000</v>
      </c>
      <c r="K293" s="48">
        <v>6500</v>
      </c>
      <c r="L293" s="49">
        <f>SUM(H293:K293)</f>
        <v>23500</v>
      </c>
    </row>
    <row r="294" spans="1:12" ht="12.75">
      <c r="A294" s="44"/>
      <c r="B294" s="39" t="s">
        <v>31</v>
      </c>
      <c r="C294" s="91" t="s">
        <v>100</v>
      </c>
      <c r="D294" s="92"/>
      <c r="E294" s="93"/>
      <c r="F294" s="45"/>
      <c r="G294" s="45"/>
      <c r="H294" s="50"/>
      <c r="I294" s="51"/>
      <c r="J294" s="50"/>
      <c r="K294" s="51"/>
      <c r="L294" s="52"/>
    </row>
    <row r="295" spans="1:12" ht="13.5" thickBot="1">
      <c r="A295" s="53"/>
      <c r="B295" s="54" t="s">
        <v>32</v>
      </c>
      <c r="C295" s="127" t="s">
        <v>111</v>
      </c>
      <c r="D295" s="128"/>
      <c r="E295" s="129"/>
      <c r="F295" s="55"/>
      <c r="G295" s="56"/>
      <c r="H295" s="57"/>
      <c r="I295" s="58"/>
      <c r="J295" s="57"/>
      <c r="K295" s="58"/>
      <c r="L295" s="59"/>
    </row>
    <row r="296" spans="1:12" ht="25.5">
      <c r="A296" s="38">
        <v>2</v>
      </c>
      <c r="B296" s="39" t="s">
        <v>24</v>
      </c>
      <c r="C296" s="96" t="s">
        <v>296</v>
      </c>
      <c r="D296" s="97"/>
      <c r="E296" s="98"/>
      <c r="F296" s="40"/>
      <c r="G296" s="41" t="s">
        <v>25</v>
      </c>
      <c r="H296" s="42">
        <v>100</v>
      </c>
      <c r="I296" s="42">
        <v>100</v>
      </c>
      <c r="J296" s="42">
        <v>100</v>
      </c>
      <c r="K296" s="42">
        <v>100</v>
      </c>
      <c r="L296" s="43">
        <f>SUM(H296:K296)</f>
        <v>400</v>
      </c>
    </row>
    <row r="297" spans="1:12" ht="26.25" thickBot="1">
      <c r="A297" s="44"/>
      <c r="B297" s="54" t="s">
        <v>27</v>
      </c>
      <c r="C297" s="91" t="s">
        <v>207</v>
      </c>
      <c r="D297" s="92"/>
      <c r="E297" s="93"/>
      <c r="F297" s="45" t="s">
        <v>297</v>
      </c>
      <c r="G297" s="46" t="s">
        <v>26</v>
      </c>
      <c r="H297" s="47">
        <v>130000</v>
      </c>
      <c r="I297" s="48">
        <v>140000</v>
      </c>
      <c r="J297" s="47">
        <v>155000</v>
      </c>
      <c r="K297" s="48">
        <v>170000</v>
      </c>
      <c r="L297" s="49">
        <f>SUM(H297:K297)</f>
        <v>595000</v>
      </c>
    </row>
    <row r="298" spans="1:12" ht="12.75">
      <c r="A298" s="44"/>
      <c r="B298" s="39" t="s">
        <v>31</v>
      </c>
      <c r="C298" s="91" t="s">
        <v>100</v>
      </c>
      <c r="D298" s="92"/>
      <c r="E298" s="93"/>
      <c r="F298" s="45"/>
      <c r="G298" s="45"/>
      <c r="H298" s="50"/>
      <c r="I298" s="51"/>
      <c r="J298" s="50"/>
      <c r="K298" s="51"/>
      <c r="L298" s="52"/>
    </row>
    <row r="299" spans="1:12" ht="13.5" thickBot="1">
      <c r="A299" s="53"/>
      <c r="B299" s="54" t="s">
        <v>32</v>
      </c>
      <c r="C299" s="127" t="s">
        <v>111</v>
      </c>
      <c r="D299" s="128"/>
      <c r="E299" s="129"/>
      <c r="F299" s="55"/>
      <c r="G299" s="56"/>
      <c r="H299" s="57"/>
      <c r="I299" s="58"/>
      <c r="J299" s="57"/>
      <c r="K299" s="58"/>
      <c r="L299" s="59"/>
    </row>
    <row r="300" spans="1:12" ht="13.5" thickBot="1">
      <c r="A300" s="130" t="s">
        <v>28</v>
      </c>
      <c r="B300" s="131"/>
      <c r="C300" s="131"/>
      <c r="D300" s="131"/>
      <c r="E300" s="131"/>
      <c r="F300" s="132"/>
      <c r="G300" s="132"/>
      <c r="H300" s="132"/>
      <c r="I300" s="132"/>
      <c r="J300" s="132"/>
      <c r="K300" s="132"/>
      <c r="L300" s="133"/>
    </row>
    <row r="303" spans="1:12" ht="12.75">
      <c r="A303" s="84" t="s">
        <v>75</v>
      </c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</row>
    <row r="304" spans="1:12" ht="12.75" customHeight="1">
      <c r="A304" s="86" t="s">
        <v>264</v>
      </c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</row>
    <row r="305" spans="1:12" ht="13.5" thickBot="1">
      <c r="A305" s="87" t="s">
        <v>12</v>
      </c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</row>
    <row r="306" spans="1:12" ht="13.5" thickBot="1">
      <c r="A306" s="74" t="s">
        <v>13</v>
      </c>
      <c r="B306" s="74"/>
      <c r="C306" s="88" t="s">
        <v>106</v>
      </c>
      <c r="D306" s="89"/>
      <c r="E306" s="89"/>
      <c r="F306" s="89"/>
      <c r="G306" s="89"/>
      <c r="H306" s="89"/>
      <c r="I306" s="89"/>
      <c r="J306" s="89"/>
      <c r="K306" s="89"/>
      <c r="L306" s="90"/>
    </row>
    <row r="307" spans="1:12" ht="12.75">
      <c r="A307" s="74" t="s">
        <v>14</v>
      </c>
      <c r="B307" s="74"/>
      <c r="C307" s="75" t="s">
        <v>107</v>
      </c>
      <c r="D307" s="76"/>
      <c r="E307" s="76"/>
      <c r="F307" s="76"/>
      <c r="G307" s="76"/>
      <c r="H307" s="76"/>
      <c r="I307" s="76"/>
      <c r="J307" s="76"/>
      <c r="K307" s="76"/>
      <c r="L307" s="77"/>
    </row>
    <row r="308" spans="1:12" ht="13.5" thickBot="1">
      <c r="A308" s="24"/>
      <c r="B308" s="24"/>
      <c r="C308" s="78"/>
      <c r="D308" s="79"/>
      <c r="E308" s="79"/>
      <c r="F308" s="79"/>
      <c r="G308" s="79"/>
      <c r="H308" s="79"/>
      <c r="I308" s="79"/>
      <c r="J308" s="79"/>
      <c r="K308" s="79"/>
      <c r="L308" s="80"/>
    </row>
    <row r="309" spans="1:12" ht="12.75">
      <c r="A309" s="103" t="s">
        <v>15</v>
      </c>
      <c r="B309" s="104"/>
      <c r="C309" s="104"/>
      <c r="D309" s="105"/>
      <c r="E309" s="106" t="s">
        <v>16</v>
      </c>
      <c r="F309" s="107"/>
      <c r="G309" s="107"/>
      <c r="H309" s="108"/>
      <c r="I309" s="109" t="s">
        <v>17</v>
      </c>
      <c r="J309" s="110"/>
      <c r="K309" s="110"/>
      <c r="L309" s="111"/>
    </row>
    <row r="310" spans="1:12" ht="12.75">
      <c r="A310" s="121" t="s">
        <v>108</v>
      </c>
      <c r="B310" s="122"/>
      <c r="C310" s="122"/>
      <c r="D310" s="123"/>
      <c r="E310" s="71">
        <v>1337</v>
      </c>
      <c r="F310" s="72"/>
      <c r="G310" s="72"/>
      <c r="H310" s="81"/>
      <c r="I310" s="71">
        <v>1337</v>
      </c>
      <c r="J310" s="72"/>
      <c r="K310" s="72"/>
      <c r="L310" s="73"/>
    </row>
    <row r="311" spans="1:12" ht="12.75">
      <c r="A311" s="82" t="s">
        <v>37</v>
      </c>
      <c r="B311" s="83"/>
      <c r="C311" s="83"/>
      <c r="D311" s="83"/>
      <c r="E311" s="26"/>
      <c r="F311" s="26"/>
      <c r="G311" s="26"/>
      <c r="H311" s="27">
        <v>2018</v>
      </c>
      <c r="I311" s="27">
        <v>2019</v>
      </c>
      <c r="J311" s="27">
        <v>2020</v>
      </c>
      <c r="K311" s="27">
        <v>2021</v>
      </c>
      <c r="L311" s="28" t="s">
        <v>18</v>
      </c>
    </row>
    <row r="312" spans="1:12" ht="12.75">
      <c r="A312" s="124" t="s">
        <v>19</v>
      </c>
      <c r="B312" s="125"/>
      <c r="C312" s="126"/>
      <c r="D312" s="29"/>
      <c r="E312" s="30"/>
      <c r="F312" s="30"/>
      <c r="G312" s="30"/>
      <c r="H312" s="31">
        <f>H317+H321+H325+H329+H333+H337+H341</f>
        <v>190000</v>
      </c>
      <c r="I312" s="31">
        <f>I317+I321+I325+I329+I333+I337+I341</f>
        <v>217000</v>
      </c>
      <c r="J312" s="31">
        <f>J317+J321+J325+J329+J333+J337+J341</f>
        <v>230000</v>
      </c>
      <c r="K312" s="31">
        <f>K317+K321+K325+K329+K333+K337+K341</f>
        <v>249000</v>
      </c>
      <c r="L312" s="32">
        <f>SUM(H312:K312)</f>
        <v>886000</v>
      </c>
    </row>
    <row r="313" spans="1:12" ht="12.75">
      <c r="A313" s="33"/>
      <c r="B313" s="34"/>
      <c r="C313" s="72"/>
      <c r="D313" s="72"/>
      <c r="E313" s="72"/>
      <c r="F313" s="25"/>
      <c r="G313" s="35"/>
      <c r="H313" s="36"/>
      <c r="I313" s="36"/>
      <c r="J313" s="36"/>
      <c r="K313" s="36"/>
      <c r="L313" s="37"/>
    </row>
    <row r="314" spans="1:12" ht="12.75">
      <c r="A314" s="114" t="s">
        <v>20</v>
      </c>
      <c r="B314" s="116" t="s">
        <v>30</v>
      </c>
      <c r="C314" s="99"/>
      <c r="D314" s="99"/>
      <c r="E314" s="117"/>
      <c r="F314" s="99" t="s">
        <v>21</v>
      </c>
      <c r="G314" s="101" t="s">
        <v>22</v>
      </c>
      <c r="H314" s="112">
        <v>2018</v>
      </c>
      <c r="I314" s="112">
        <v>2019</v>
      </c>
      <c r="J314" s="112">
        <v>2020</v>
      </c>
      <c r="K314" s="112">
        <v>2021</v>
      </c>
      <c r="L314" s="94" t="s">
        <v>23</v>
      </c>
    </row>
    <row r="315" spans="1:12" ht="12.75">
      <c r="A315" s="115"/>
      <c r="B315" s="118"/>
      <c r="C315" s="119"/>
      <c r="D315" s="119"/>
      <c r="E315" s="120"/>
      <c r="F315" s="100"/>
      <c r="G315" s="102"/>
      <c r="H315" s="113"/>
      <c r="I315" s="113"/>
      <c r="J315" s="113"/>
      <c r="K315" s="113"/>
      <c r="L315" s="95"/>
    </row>
    <row r="316" spans="1:12" ht="25.5">
      <c r="A316" s="38" t="s">
        <v>39</v>
      </c>
      <c r="B316" s="39" t="s">
        <v>24</v>
      </c>
      <c r="C316" s="96" t="s">
        <v>109</v>
      </c>
      <c r="D316" s="97"/>
      <c r="E316" s="98"/>
      <c r="F316" s="40" t="s">
        <v>95</v>
      </c>
      <c r="G316" s="41" t="s">
        <v>25</v>
      </c>
      <c r="H316" s="42">
        <v>2</v>
      </c>
      <c r="I316" s="42">
        <v>3</v>
      </c>
      <c r="J316" s="42">
        <v>3</v>
      </c>
      <c r="K316" s="42">
        <v>3</v>
      </c>
      <c r="L316" s="43">
        <f>SUM(H316:K316)</f>
        <v>11</v>
      </c>
    </row>
    <row r="317" spans="1:12" ht="13.5" thickBot="1">
      <c r="A317" s="44"/>
      <c r="B317" s="54" t="s">
        <v>27</v>
      </c>
      <c r="C317" s="91" t="s">
        <v>110</v>
      </c>
      <c r="D317" s="92"/>
      <c r="E317" s="93"/>
      <c r="F317" s="45"/>
      <c r="G317" s="46" t="s">
        <v>26</v>
      </c>
      <c r="H317" s="47">
        <v>130000</v>
      </c>
      <c r="I317" s="48">
        <v>145000</v>
      </c>
      <c r="J317" s="47">
        <v>150000</v>
      </c>
      <c r="K317" s="48">
        <v>162000</v>
      </c>
      <c r="L317" s="49">
        <f>SUM(H317:K317)</f>
        <v>587000</v>
      </c>
    </row>
    <row r="318" spans="1:12" ht="12.75">
      <c r="A318" s="44"/>
      <c r="B318" s="39" t="s">
        <v>31</v>
      </c>
      <c r="C318" s="91" t="s">
        <v>105</v>
      </c>
      <c r="D318" s="92"/>
      <c r="E318" s="93"/>
      <c r="F318" s="45"/>
      <c r="G318" s="45"/>
      <c r="H318" s="50"/>
      <c r="I318" s="51"/>
      <c r="J318" s="50"/>
      <c r="K318" s="51"/>
      <c r="L318" s="52"/>
    </row>
    <row r="319" spans="1:12" ht="13.5" thickBot="1">
      <c r="A319" s="53"/>
      <c r="B319" s="54" t="s">
        <v>32</v>
      </c>
      <c r="C319" s="127" t="s">
        <v>111</v>
      </c>
      <c r="D319" s="128"/>
      <c r="E319" s="129"/>
      <c r="F319" s="55"/>
      <c r="G319" s="56"/>
      <c r="H319" s="57"/>
      <c r="I319" s="58"/>
      <c r="J319" s="57"/>
      <c r="K319" s="58"/>
      <c r="L319" s="59"/>
    </row>
    <row r="320" spans="1:12" ht="25.5">
      <c r="A320" s="38" t="s">
        <v>39</v>
      </c>
      <c r="B320" s="39" t="s">
        <v>24</v>
      </c>
      <c r="C320" s="96" t="s">
        <v>112</v>
      </c>
      <c r="D320" s="97"/>
      <c r="E320" s="98"/>
      <c r="F320" s="40" t="s">
        <v>95</v>
      </c>
      <c r="G320" s="41" t="s">
        <v>25</v>
      </c>
      <c r="H320" s="42">
        <v>1</v>
      </c>
      <c r="I320" s="42">
        <v>1</v>
      </c>
      <c r="J320" s="42">
        <v>1</v>
      </c>
      <c r="K320" s="42">
        <v>1</v>
      </c>
      <c r="L320" s="43">
        <f>SUM(H320:K320)</f>
        <v>4</v>
      </c>
    </row>
    <row r="321" spans="1:12" ht="13.5" thickBot="1">
      <c r="A321" s="44"/>
      <c r="B321" s="54" t="s">
        <v>27</v>
      </c>
      <c r="C321" s="91" t="s">
        <v>41</v>
      </c>
      <c r="D321" s="92"/>
      <c r="E321" s="93"/>
      <c r="F321" s="45"/>
      <c r="G321" s="46" t="s">
        <v>26</v>
      </c>
      <c r="H321" s="47">
        <v>60000</v>
      </c>
      <c r="I321" s="48">
        <v>72000</v>
      </c>
      <c r="J321" s="47">
        <v>80000</v>
      </c>
      <c r="K321" s="48">
        <v>87000</v>
      </c>
      <c r="L321" s="49">
        <f>SUM(H321:K321)</f>
        <v>299000</v>
      </c>
    </row>
    <row r="322" spans="1:12" ht="12.75">
      <c r="A322" s="44"/>
      <c r="B322" s="39" t="s">
        <v>31</v>
      </c>
      <c r="C322" s="91" t="s">
        <v>105</v>
      </c>
      <c r="D322" s="92"/>
      <c r="E322" s="93"/>
      <c r="F322" s="45"/>
      <c r="G322" s="45"/>
      <c r="H322" s="50"/>
      <c r="I322" s="51"/>
      <c r="J322" s="50"/>
      <c r="K322" s="51"/>
      <c r="L322" s="52"/>
    </row>
    <row r="323" spans="1:12" ht="13.5" thickBot="1">
      <c r="A323" s="53"/>
      <c r="B323" s="54" t="s">
        <v>32</v>
      </c>
      <c r="C323" s="127" t="s">
        <v>111</v>
      </c>
      <c r="D323" s="128"/>
      <c r="E323" s="129"/>
      <c r="F323" s="55"/>
      <c r="G323" s="56"/>
      <c r="H323" s="57"/>
      <c r="I323" s="58"/>
      <c r="J323" s="57"/>
      <c r="K323" s="58"/>
      <c r="L323" s="59"/>
    </row>
    <row r="324" spans="1:12" ht="25.5">
      <c r="A324" s="38"/>
      <c r="B324" s="39" t="s">
        <v>24</v>
      </c>
      <c r="C324" s="96"/>
      <c r="D324" s="97"/>
      <c r="E324" s="98"/>
      <c r="F324" s="40"/>
      <c r="G324" s="41" t="s">
        <v>25</v>
      </c>
      <c r="H324" s="42"/>
      <c r="I324" s="42"/>
      <c r="J324" s="42"/>
      <c r="K324" s="42"/>
      <c r="L324" s="43">
        <f>SUM(H324:K324)</f>
        <v>0</v>
      </c>
    </row>
    <row r="325" spans="1:12" ht="13.5" thickBot="1">
      <c r="A325" s="44"/>
      <c r="B325" s="54" t="s">
        <v>27</v>
      </c>
      <c r="C325" s="91"/>
      <c r="D325" s="92"/>
      <c r="E325" s="93"/>
      <c r="F325" s="45"/>
      <c r="G325" s="46" t="s">
        <v>26</v>
      </c>
      <c r="H325" s="47"/>
      <c r="I325" s="48"/>
      <c r="J325" s="47"/>
      <c r="K325" s="48"/>
      <c r="L325" s="49">
        <f>SUM(H325:K325)</f>
        <v>0</v>
      </c>
    </row>
    <row r="326" spans="1:12" ht="12.75">
      <c r="A326" s="44"/>
      <c r="B326" s="39" t="s">
        <v>31</v>
      </c>
      <c r="C326" s="91"/>
      <c r="D326" s="92"/>
      <c r="E326" s="93"/>
      <c r="F326" s="45"/>
      <c r="G326" s="45"/>
      <c r="H326" s="50"/>
      <c r="I326" s="51"/>
      <c r="J326" s="50"/>
      <c r="K326" s="51"/>
      <c r="L326" s="52"/>
    </row>
    <row r="327" spans="1:12" ht="13.5" thickBot="1">
      <c r="A327" s="53"/>
      <c r="B327" s="54" t="s">
        <v>32</v>
      </c>
      <c r="C327" s="127"/>
      <c r="D327" s="128"/>
      <c r="E327" s="129"/>
      <c r="F327" s="55"/>
      <c r="G327" s="56"/>
      <c r="H327" s="57"/>
      <c r="I327" s="58"/>
      <c r="J327" s="57"/>
      <c r="K327" s="58"/>
      <c r="L327" s="59"/>
    </row>
    <row r="328" spans="1:12" ht="25.5">
      <c r="A328" s="38"/>
      <c r="B328" s="39" t="s">
        <v>24</v>
      </c>
      <c r="C328" s="96"/>
      <c r="D328" s="97"/>
      <c r="E328" s="98"/>
      <c r="F328" s="40"/>
      <c r="G328" s="41" t="s">
        <v>25</v>
      </c>
      <c r="H328" s="42"/>
      <c r="I328" s="42"/>
      <c r="J328" s="42"/>
      <c r="K328" s="42"/>
      <c r="L328" s="43">
        <f>SUM(H328:K328)</f>
        <v>0</v>
      </c>
    </row>
    <row r="329" spans="1:12" ht="13.5" thickBot="1">
      <c r="A329" s="44"/>
      <c r="B329" s="54" t="s">
        <v>27</v>
      </c>
      <c r="C329" s="91"/>
      <c r="D329" s="92"/>
      <c r="E329" s="93"/>
      <c r="F329" s="45"/>
      <c r="G329" s="46" t="s">
        <v>26</v>
      </c>
      <c r="H329" s="47"/>
      <c r="I329" s="48"/>
      <c r="J329" s="47"/>
      <c r="K329" s="48"/>
      <c r="L329" s="49">
        <f>SUM(H329:K329)</f>
        <v>0</v>
      </c>
    </row>
    <row r="330" spans="1:12" ht="12.75">
      <c r="A330" s="44"/>
      <c r="B330" s="39" t="s">
        <v>31</v>
      </c>
      <c r="C330" s="91"/>
      <c r="D330" s="92"/>
      <c r="E330" s="93"/>
      <c r="F330" s="45"/>
      <c r="G330" s="45"/>
      <c r="H330" s="50"/>
      <c r="I330" s="51"/>
      <c r="J330" s="50"/>
      <c r="K330" s="51"/>
      <c r="L330" s="52"/>
    </row>
    <row r="331" spans="1:12" ht="13.5" thickBot="1">
      <c r="A331" s="53"/>
      <c r="B331" s="54" t="s">
        <v>32</v>
      </c>
      <c r="C331" s="127"/>
      <c r="D331" s="128"/>
      <c r="E331" s="129"/>
      <c r="F331" s="55"/>
      <c r="G331" s="56"/>
      <c r="H331" s="57"/>
      <c r="I331" s="58"/>
      <c r="J331" s="57"/>
      <c r="K331" s="58"/>
      <c r="L331" s="59"/>
    </row>
    <row r="332" spans="1:12" ht="25.5">
      <c r="A332" s="38"/>
      <c r="B332" s="39" t="s">
        <v>24</v>
      </c>
      <c r="C332" s="96"/>
      <c r="D332" s="97"/>
      <c r="E332" s="98"/>
      <c r="F332" s="40"/>
      <c r="G332" s="41" t="s">
        <v>25</v>
      </c>
      <c r="H332" s="42"/>
      <c r="I332" s="42"/>
      <c r="J332" s="42"/>
      <c r="K332" s="42"/>
      <c r="L332" s="43">
        <f>SUM(H332:K332)</f>
        <v>0</v>
      </c>
    </row>
    <row r="333" spans="1:12" ht="13.5" thickBot="1">
      <c r="A333" s="44"/>
      <c r="B333" s="54" t="s">
        <v>27</v>
      </c>
      <c r="C333" s="91"/>
      <c r="D333" s="92"/>
      <c r="E333" s="93"/>
      <c r="F333" s="45"/>
      <c r="G333" s="46" t="s">
        <v>26</v>
      </c>
      <c r="H333" s="47"/>
      <c r="I333" s="48"/>
      <c r="J333" s="47"/>
      <c r="K333" s="48"/>
      <c r="L333" s="49">
        <f>SUM(H333:K333)</f>
        <v>0</v>
      </c>
    </row>
    <row r="334" spans="1:12" ht="12.75">
      <c r="A334" s="44"/>
      <c r="B334" s="39" t="s">
        <v>31</v>
      </c>
      <c r="C334" s="91"/>
      <c r="D334" s="92"/>
      <c r="E334" s="93"/>
      <c r="F334" s="45"/>
      <c r="G334" s="45"/>
      <c r="H334" s="50"/>
      <c r="I334" s="51"/>
      <c r="J334" s="50"/>
      <c r="K334" s="51"/>
      <c r="L334" s="52"/>
    </row>
    <row r="335" spans="1:12" ht="13.5" thickBot="1">
      <c r="A335" s="53"/>
      <c r="B335" s="54" t="s">
        <v>32</v>
      </c>
      <c r="C335" s="127"/>
      <c r="D335" s="128"/>
      <c r="E335" s="129"/>
      <c r="F335" s="55"/>
      <c r="G335" s="56"/>
      <c r="H335" s="57"/>
      <c r="I335" s="58"/>
      <c r="J335" s="57"/>
      <c r="K335" s="58"/>
      <c r="L335" s="59"/>
    </row>
    <row r="336" spans="1:12" ht="25.5">
      <c r="A336" s="38"/>
      <c r="B336" s="39" t="s">
        <v>24</v>
      </c>
      <c r="C336" s="96"/>
      <c r="D336" s="97"/>
      <c r="E336" s="98"/>
      <c r="F336" s="40"/>
      <c r="G336" s="41" t="s">
        <v>25</v>
      </c>
      <c r="H336" s="42"/>
      <c r="I336" s="42"/>
      <c r="J336" s="42"/>
      <c r="K336" s="42"/>
      <c r="L336" s="43">
        <f>SUM(H336:K336)</f>
        <v>0</v>
      </c>
    </row>
    <row r="337" spans="1:12" ht="13.5" thickBot="1">
      <c r="A337" s="44"/>
      <c r="B337" s="54" t="s">
        <v>27</v>
      </c>
      <c r="C337" s="91"/>
      <c r="D337" s="92"/>
      <c r="E337" s="93"/>
      <c r="F337" s="45"/>
      <c r="G337" s="46" t="s">
        <v>26</v>
      </c>
      <c r="H337" s="47"/>
      <c r="I337" s="48"/>
      <c r="J337" s="47"/>
      <c r="K337" s="48"/>
      <c r="L337" s="49">
        <f>SUM(H337:K337)</f>
        <v>0</v>
      </c>
    </row>
    <row r="338" spans="1:12" ht="12.75">
      <c r="A338" s="44"/>
      <c r="B338" s="39" t="s">
        <v>31</v>
      </c>
      <c r="C338" s="91"/>
      <c r="D338" s="92"/>
      <c r="E338" s="93"/>
      <c r="F338" s="45"/>
      <c r="G338" s="45"/>
      <c r="H338" s="50"/>
      <c r="I338" s="51"/>
      <c r="J338" s="50"/>
      <c r="K338" s="51"/>
      <c r="L338" s="52"/>
    </row>
    <row r="339" spans="1:12" ht="13.5" thickBot="1">
      <c r="A339" s="53"/>
      <c r="B339" s="54" t="s">
        <v>32</v>
      </c>
      <c r="C339" s="127"/>
      <c r="D339" s="128"/>
      <c r="E339" s="129"/>
      <c r="F339" s="55"/>
      <c r="G339" s="56"/>
      <c r="H339" s="57"/>
      <c r="I339" s="58"/>
      <c r="J339" s="57"/>
      <c r="K339" s="58"/>
      <c r="L339" s="59"/>
    </row>
    <row r="340" spans="1:12" ht="25.5">
      <c r="A340" s="38"/>
      <c r="B340" s="39" t="s">
        <v>24</v>
      </c>
      <c r="C340" s="96"/>
      <c r="D340" s="97"/>
      <c r="E340" s="98"/>
      <c r="F340" s="40"/>
      <c r="G340" s="41" t="s">
        <v>25</v>
      </c>
      <c r="H340" s="42"/>
      <c r="I340" s="42"/>
      <c r="J340" s="42"/>
      <c r="K340" s="42"/>
      <c r="L340" s="43">
        <f>SUM(H340:K340)</f>
        <v>0</v>
      </c>
    </row>
    <row r="341" spans="1:12" ht="13.5" thickBot="1">
      <c r="A341" s="44"/>
      <c r="B341" s="54" t="s">
        <v>27</v>
      </c>
      <c r="C341" s="91"/>
      <c r="D341" s="92"/>
      <c r="E341" s="93"/>
      <c r="F341" s="45"/>
      <c r="G341" s="46" t="s">
        <v>26</v>
      </c>
      <c r="H341" s="47"/>
      <c r="I341" s="48"/>
      <c r="J341" s="47"/>
      <c r="K341" s="48"/>
      <c r="L341" s="49">
        <f>SUM(H341:K341)</f>
        <v>0</v>
      </c>
    </row>
    <row r="342" spans="1:12" ht="12.75">
      <c r="A342" s="44"/>
      <c r="B342" s="39" t="s">
        <v>31</v>
      </c>
      <c r="C342" s="91"/>
      <c r="D342" s="92"/>
      <c r="E342" s="93"/>
      <c r="F342" s="45"/>
      <c r="G342" s="45"/>
      <c r="H342" s="50"/>
      <c r="I342" s="51"/>
      <c r="J342" s="50"/>
      <c r="K342" s="51"/>
      <c r="L342" s="52"/>
    </row>
    <row r="343" spans="1:12" ht="13.5" thickBot="1">
      <c r="A343" s="53"/>
      <c r="B343" s="54" t="s">
        <v>32</v>
      </c>
      <c r="C343" s="127"/>
      <c r="D343" s="128"/>
      <c r="E343" s="129"/>
      <c r="F343" s="55"/>
      <c r="G343" s="56"/>
      <c r="H343" s="57"/>
      <c r="I343" s="58"/>
      <c r="J343" s="57"/>
      <c r="K343" s="58"/>
      <c r="L343" s="59"/>
    </row>
    <row r="344" spans="1:12" ht="13.5" thickBot="1">
      <c r="A344" s="130" t="s">
        <v>28</v>
      </c>
      <c r="B344" s="131"/>
      <c r="C344" s="131"/>
      <c r="D344" s="131"/>
      <c r="E344" s="131"/>
      <c r="F344" s="132"/>
      <c r="G344" s="132"/>
      <c r="H344" s="132"/>
      <c r="I344" s="132"/>
      <c r="J344" s="132"/>
      <c r="K344" s="132"/>
      <c r="L344" s="133"/>
    </row>
    <row r="345" spans="1:12" ht="12.75">
      <c r="A345" s="62"/>
      <c r="B345" s="62"/>
      <c r="C345" s="62"/>
      <c r="D345" s="62"/>
      <c r="E345" s="62"/>
      <c r="F345" s="63"/>
      <c r="G345" s="63"/>
      <c r="H345" s="63"/>
      <c r="I345" s="63"/>
      <c r="J345" s="63"/>
      <c r="K345" s="63"/>
      <c r="L345" s="63"/>
    </row>
    <row r="347" spans="1:12" ht="12.75">
      <c r="A347" s="84" t="s">
        <v>75</v>
      </c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</row>
    <row r="348" spans="1:12" ht="12.75" customHeight="1">
      <c r="A348" s="86" t="s">
        <v>264</v>
      </c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</row>
    <row r="349" spans="1:12" ht="13.5" thickBot="1">
      <c r="A349" s="87" t="s">
        <v>12</v>
      </c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</row>
    <row r="350" spans="1:12" ht="13.5" thickBot="1">
      <c r="A350" s="74" t="s">
        <v>13</v>
      </c>
      <c r="B350" s="74"/>
      <c r="C350" s="88" t="s">
        <v>262</v>
      </c>
      <c r="D350" s="89"/>
      <c r="E350" s="89"/>
      <c r="F350" s="89"/>
      <c r="G350" s="89"/>
      <c r="H350" s="89"/>
      <c r="I350" s="89"/>
      <c r="J350" s="89"/>
      <c r="K350" s="89"/>
      <c r="L350" s="90"/>
    </row>
    <row r="351" spans="1:12" ht="12.75">
      <c r="A351" s="74" t="s">
        <v>14</v>
      </c>
      <c r="B351" s="74"/>
      <c r="C351" s="75" t="s">
        <v>125</v>
      </c>
      <c r="D351" s="76"/>
      <c r="E351" s="76"/>
      <c r="F351" s="76"/>
      <c r="G351" s="76"/>
      <c r="H351" s="76"/>
      <c r="I351" s="76"/>
      <c r="J351" s="76"/>
      <c r="K351" s="76"/>
      <c r="L351" s="77"/>
    </row>
    <row r="352" spans="1:12" ht="13.5" thickBot="1">
      <c r="A352" s="24"/>
      <c r="B352" s="24"/>
      <c r="C352" s="78"/>
      <c r="D352" s="79"/>
      <c r="E352" s="79"/>
      <c r="F352" s="79"/>
      <c r="G352" s="79"/>
      <c r="H352" s="79"/>
      <c r="I352" s="79"/>
      <c r="J352" s="79"/>
      <c r="K352" s="79"/>
      <c r="L352" s="80"/>
    </row>
    <row r="353" spans="1:12" ht="12.75">
      <c r="A353" s="103" t="s">
        <v>15</v>
      </c>
      <c r="B353" s="104"/>
      <c r="C353" s="104"/>
      <c r="D353" s="105"/>
      <c r="E353" s="106" t="s">
        <v>16</v>
      </c>
      <c r="F353" s="107"/>
      <c r="G353" s="107"/>
      <c r="H353" s="108"/>
      <c r="I353" s="109" t="s">
        <v>17</v>
      </c>
      <c r="J353" s="110"/>
      <c r="K353" s="110"/>
      <c r="L353" s="111"/>
    </row>
    <row r="354" spans="1:12" ht="12.75">
      <c r="A354" s="121" t="s">
        <v>117</v>
      </c>
      <c r="B354" s="122"/>
      <c r="C354" s="122"/>
      <c r="D354" s="123"/>
      <c r="E354" s="71">
        <v>1</v>
      </c>
      <c r="F354" s="72"/>
      <c r="G354" s="72"/>
      <c r="H354" s="81"/>
      <c r="I354" s="71">
        <v>3</v>
      </c>
      <c r="J354" s="72"/>
      <c r="K354" s="72"/>
      <c r="L354" s="73"/>
    </row>
    <row r="355" spans="1:12" ht="12.75">
      <c r="A355" s="82" t="s">
        <v>37</v>
      </c>
      <c r="B355" s="83"/>
      <c r="C355" s="83"/>
      <c r="D355" s="83"/>
      <c r="E355" s="26"/>
      <c r="F355" s="26"/>
      <c r="G355" s="26"/>
      <c r="H355" s="27">
        <v>2018</v>
      </c>
      <c r="I355" s="27">
        <v>2019</v>
      </c>
      <c r="J355" s="27">
        <v>2020</v>
      </c>
      <c r="K355" s="27">
        <v>2021</v>
      </c>
      <c r="L355" s="28" t="s">
        <v>18</v>
      </c>
    </row>
    <row r="356" spans="1:12" ht="12.75">
      <c r="A356" s="124" t="s">
        <v>19</v>
      </c>
      <c r="B356" s="125"/>
      <c r="C356" s="126"/>
      <c r="D356" s="29"/>
      <c r="E356" s="30"/>
      <c r="F356" s="30"/>
      <c r="G356" s="30"/>
      <c r="H356" s="31">
        <f>H361+H365+H369+H373+H377+H381+H385</f>
        <v>41000</v>
      </c>
      <c r="I356" s="31">
        <f>I361+I365+I369+I373+I377+I381+I385</f>
        <v>41000</v>
      </c>
      <c r="J356" s="31">
        <f>J361+J365+J369+J373+J377+J381+J385</f>
        <v>50000</v>
      </c>
      <c r="K356" s="31">
        <f>K361+K365+K369+K373+K377+K381+K385</f>
        <v>50000</v>
      </c>
      <c r="L356" s="32">
        <f>SUM(H356:K356)</f>
        <v>182000</v>
      </c>
    </row>
    <row r="357" spans="1:12" ht="12.75">
      <c r="A357" s="33"/>
      <c r="B357" s="34"/>
      <c r="C357" s="72"/>
      <c r="D357" s="72"/>
      <c r="E357" s="72"/>
      <c r="F357" s="25"/>
      <c r="G357" s="35"/>
      <c r="H357" s="36"/>
      <c r="I357" s="36"/>
      <c r="J357" s="36"/>
      <c r="K357" s="36"/>
      <c r="L357" s="37"/>
    </row>
    <row r="358" spans="1:12" ht="12.75">
      <c r="A358" s="114" t="s">
        <v>20</v>
      </c>
      <c r="B358" s="116" t="s">
        <v>30</v>
      </c>
      <c r="C358" s="99"/>
      <c r="D358" s="99"/>
      <c r="E358" s="117"/>
      <c r="F358" s="99" t="s">
        <v>21</v>
      </c>
      <c r="G358" s="101" t="s">
        <v>22</v>
      </c>
      <c r="H358" s="112">
        <v>2018</v>
      </c>
      <c r="I358" s="112">
        <v>2019</v>
      </c>
      <c r="J358" s="112">
        <v>2020</v>
      </c>
      <c r="K358" s="112">
        <v>2021</v>
      </c>
      <c r="L358" s="94" t="s">
        <v>23</v>
      </c>
    </row>
    <row r="359" spans="1:12" ht="12.75">
      <c r="A359" s="115"/>
      <c r="B359" s="118"/>
      <c r="C359" s="119"/>
      <c r="D359" s="119"/>
      <c r="E359" s="120"/>
      <c r="F359" s="100"/>
      <c r="G359" s="102"/>
      <c r="H359" s="113"/>
      <c r="I359" s="113"/>
      <c r="J359" s="113"/>
      <c r="K359" s="113"/>
      <c r="L359" s="95"/>
    </row>
    <row r="360" spans="1:12" ht="38.25">
      <c r="A360" s="38" t="s">
        <v>45</v>
      </c>
      <c r="B360" s="39" t="s">
        <v>24</v>
      </c>
      <c r="C360" s="96" t="s">
        <v>118</v>
      </c>
      <c r="D360" s="97"/>
      <c r="E360" s="98"/>
      <c r="F360" s="40" t="s">
        <v>21</v>
      </c>
      <c r="G360" s="41" t="s">
        <v>25</v>
      </c>
      <c r="H360" s="42">
        <v>2</v>
      </c>
      <c r="I360" s="42">
        <v>2</v>
      </c>
      <c r="J360" s="42">
        <v>3</v>
      </c>
      <c r="K360" s="42">
        <v>3</v>
      </c>
      <c r="L360" s="43">
        <f>SUM(H360:K360)</f>
        <v>10</v>
      </c>
    </row>
    <row r="361" spans="1:12" ht="13.5" thickBot="1">
      <c r="A361" s="44"/>
      <c r="B361" s="54" t="s">
        <v>27</v>
      </c>
      <c r="C361" s="91" t="s">
        <v>119</v>
      </c>
      <c r="D361" s="92"/>
      <c r="E361" s="93"/>
      <c r="F361" s="45"/>
      <c r="G361" s="46" t="s">
        <v>26</v>
      </c>
      <c r="H361" s="47">
        <v>36000</v>
      </c>
      <c r="I361" s="48">
        <v>36000</v>
      </c>
      <c r="J361" s="47">
        <v>45000</v>
      </c>
      <c r="K361" s="48">
        <v>45000</v>
      </c>
      <c r="L361" s="49">
        <f>SUM(H361:K361)</f>
        <v>162000</v>
      </c>
    </row>
    <row r="362" spans="1:12" ht="12.75">
      <c r="A362" s="44"/>
      <c r="B362" s="39" t="s">
        <v>31</v>
      </c>
      <c r="C362" s="91" t="s">
        <v>120</v>
      </c>
      <c r="D362" s="92"/>
      <c r="E362" s="93"/>
      <c r="F362" s="45"/>
      <c r="G362" s="45"/>
      <c r="H362" s="50"/>
      <c r="I362" s="51"/>
      <c r="J362" s="50"/>
      <c r="K362" s="51"/>
      <c r="L362" s="52"/>
    </row>
    <row r="363" spans="1:12" ht="13.5" thickBot="1">
      <c r="A363" s="53"/>
      <c r="B363" s="54" t="s">
        <v>32</v>
      </c>
      <c r="C363" s="127" t="s">
        <v>121</v>
      </c>
      <c r="D363" s="128"/>
      <c r="E363" s="129"/>
      <c r="F363" s="55"/>
      <c r="G363" s="56"/>
      <c r="H363" s="57"/>
      <c r="I363" s="58"/>
      <c r="J363" s="57"/>
      <c r="K363" s="58"/>
      <c r="L363" s="59"/>
    </row>
    <row r="364" spans="1:12" ht="25.5">
      <c r="A364" s="38" t="s">
        <v>81</v>
      </c>
      <c r="B364" s="39" t="s">
        <v>24</v>
      </c>
      <c r="C364" s="96" t="s">
        <v>122</v>
      </c>
      <c r="D364" s="97"/>
      <c r="E364" s="98"/>
      <c r="F364" s="40" t="s">
        <v>95</v>
      </c>
      <c r="G364" s="41" t="s">
        <v>25</v>
      </c>
      <c r="H364" s="42">
        <v>1</v>
      </c>
      <c r="I364" s="42">
        <v>1</v>
      </c>
      <c r="J364" s="42">
        <v>1</v>
      </c>
      <c r="K364" s="42">
        <v>1</v>
      </c>
      <c r="L364" s="43">
        <f>SUM(H364:K364)</f>
        <v>4</v>
      </c>
    </row>
    <row r="365" spans="1:12" ht="13.5" thickBot="1">
      <c r="A365" s="44"/>
      <c r="B365" s="54" t="s">
        <v>27</v>
      </c>
      <c r="C365" s="91" t="s">
        <v>124</v>
      </c>
      <c r="D365" s="92"/>
      <c r="E365" s="93"/>
      <c r="F365" s="45"/>
      <c r="G365" s="46" t="s">
        <v>26</v>
      </c>
      <c r="H365" s="47">
        <v>5000</v>
      </c>
      <c r="I365" s="48">
        <v>5000</v>
      </c>
      <c r="J365" s="47">
        <v>5000</v>
      </c>
      <c r="K365" s="48">
        <v>5000</v>
      </c>
      <c r="L365" s="49">
        <f>SUM(H365:K365)</f>
        <v>20000</v>
      </c>
    </row>
    <row r="366" spans="1:12" ht="12.75">
      <c r="A366" s="44"/>
      <c r="B366" s="39" t="s">
        <v>31</v>
      </c>
      <c r="C366" s="91" t="s">
        <v>71</v>
      </c>
      <c r="D366" s="92"/>
      <c r="E366" s="93"/>
      <c r="F366" s="45"/>
      <c r="G366" s="45"/>
      <c r="H366" s="50"/>
      <c r="I366" s="51"/>
      <c r="J366" s="50"/>
      <c r="K366" s="51"/>
      <c r="L366" s="52"/>
    </row>
    <row r="367" spans="1:12" ht="13.5" thickBot="1">
      <c r="A367" s="53"/>
      <c r="B367" s="54" t="s">
        <v>32</v>
      </c>
      <c r="C367" s="127" t="s">
        <v>123</v>
      </c>
      <c r="D367" s="128"/>
      <c r="E367" s="129"/>
      <c r="F367" s="55"/>
      <c r="G367" s="56"/>
      <c r="H367" s="57"/>
      <c r="I367" s="58"/>
      <c r="J367" s="57"/>
      <c r="K367" s="58"/>
      <c r="L367" s="59"/>
    </row>
    <row r="368" spans="1:12" ht="25.5">
      <c r="A368" s="38"/>
      <c r="B368" s="39" t="s">
        <v>24</v>
      </c>
      <c r="C368" s="96"/>
      <c r="D368" s="97"/>
      <c r="E368" s="98"/>
      <c r="F368" s="40"/>
      <c r="G368" s="41" t="s">
        <v>25</v>
      </c>
      <c r="H368" s="42"/>
      <c r="I368" s="42"/>
      <c r="J368" s="42"/>
      <c r="K368" s="42"/>
      <c r="L368" s="43">
        <f>SUM(H368:K368)</f>
        <v>0</v>
      </c>
    </row>
    <row r="369" spans="1:12" ht="13.5" thickBot="1">
      <c r="A369" s="44"/>
      <c r="B369" s="54" t="s">
        <v>27</v>
      </c>
      <c r="C369" s="91"/>
      <c r="D369" s="92"/>
      <c r="E369" s="93"/>
      <c r="F369" s="45"/>
      <c r="G369" s="46" t="s">
        <v>26</v>
      </c>
      <c r="H369" s="47"/>
      <c r="I369" s="48"/>
      <c r="J369" s="47"/>
      <c r="K369" s="48"/>
      <c r="L369" s="49">
        <f>SUM(H369:K369)</f>
        <v>0</v>
      </c>
    </row>
    <row r="370" spans="1:12" ht="12.75">
      <c r="A370" s="44"/>
      <c r="B370" s="39" t="s">
        <v>31</v>
      </c>
      <c r="C370" s="91"/>
      <c r="D370" s="92"/>
      <c r="E370" s="93"/>
      <c r="F370" s="45"/>
      <c r="G370" s="45"/>
      <c r="H370" s="50"/>
      <c r="I370" s="51"/>
      <c r="J370" s="50"/>
      <c r="K370" s="51"/>
      <c r="L370" s="52"/>
    </row>
    <row r="371" spans="1:12" ht="13.5" thickBot="1">
      <c r="A371" s="53"/>
      <c r="B371" s="54" t="s">
        <v>32</v>
      </c>
      <c r="C371" s="127"/>
      <c r="D371" s="128"/>
      <c r="E371" s="129"/>
      <c r="F371" s="55"/>
      <c r="G371" s="56"/>
      <c r="H371" s="57"/>
      <c r="I371" s="58"/>
      <c r="J371" s="57"/>
      <c r="K371" s="58"/>
      <c r="L371" s="59"/>
    </row>
    <row r="372" spans="1:12" ht="25.5">
      <c r="A372" s="38"/>
      <c r="B372" s="39" t="s">
        <v>24</v>
      </c>
      <c r="C372" s="96"/>
      <c r="D372" s="97"/>
      <c r="E372" s="98"/>
      <c r="F372" s="40"/>
      <c r="G372" s="41" t="s">
        <v>25</v>
      </c>
      <c r="H372" s="42"/>
      <c r="I372" s="42"/>
      <c r="J372" s="42"/>
      <c r="K372" s="42"/>
      <c r="L372" s="43">
        <f>SUM(H372:K372)</f>
        <v>0</v>
      </c>
    </row>
    <row r="373" spans="1:12" ht="13.5" thickBot="1">
      <c r="A373" s="44"/>
      <c r="B373" s="54" t="s">
        <v>27</v>
      </c>
      <c r="C373" s="91"/>
      <c r="D373" s="92"/>
      <c r="E373" s="93"/>
      <c r="F373" s="45"/>
      <c r="G373" s="46" t="s">
        <v>26</v>
      </c>
      <c r="H373" s="47"/>
      <c r="I373" s="48"/>
      <c r="J373" s="47"/>
      <c r="K373" s="48"/>
      <c r="L373" s="49">
        <f>SUM(H373:K373)</f>
        <v>0</v>
      </c>
    </row>
    <row r="374" spans="1:12" ht="12.75">
      <c r="A374" s="44"/>
      <c r="B374" s="39" t="s">
        <v>31</v>
      </c>
      <c r="C374" s="91"/>
      <c r="D374" s="92"/>
      <c r="E374" s="93"/>
      <c r="F374" s="45"/>
      <c r="G374" s="45"/>
      <c r="H374" s="50"/>
      <c r="I374" s="51"/>
      <c r="J374" s="50"/>
      <c r="K374" s="51"/>
      <c r="L374" s="52"/>
    </row>
    <row r="375" spans="1:12" ht="13.5" thickBot="1">
      <c r="A375" s="53"/>
      <c r="B375" s="54" t="s">
        <v>32</v>
      </c>
      <c r="C375" s="127"/>
      <c r="D375" s="128"/>
      <c r="E375" s="129"/>
      <c r="F375" s="55"/>
      <c r="G375" s="56"/>
      <c r="H375" s="57"/>
      <c r="I375" s="58"/>
      <c r="J375" s="57"/>
      <c r="K375" s="58"/>
      <c r="L375" s="59"/>
    </row>
    <row r="376" spans="1:12" ht="25.5">
      <c r="A376" s="38"/>
      <c r="B376" s="39" t="s">
        <v>24</v>
      </c>
      <c r="C376" s="96"/>
      <c r="D376" s="97"/>
      <c r="E376" s="98"/>
      <c r="F376" s="40"/>
      <c r="G376" s="41" t="s">
        <v>25</v>
      </c>
      <c r="H376" s="42"/>
      <c r="I376" s="42"/>
      <c r="J376" s="42"/>
      <c r="K376" s="42"/>
      <c r="L376" s="43">
        <f>SUM(H376:K376)</f>
        <v>0</v>
      </c>
    </row>
    <row r="377" spans="1:12" ht="13.5" thickBot="1">
      <c r="A377" s="44"/>
      <c r="B377" s="54" t="s">
        <v>27</v>
      </c>
      <c r="C377" s="91"/>
      <c r="D377" s="92"/>
      <c r="E377" s="93"/>
      <c r="F377" s="45"/>
      <c r="G377" s="46" t="s">
        <v>26</v>
      </c>
      <c r="H377" s="47"/>
      <c r="I377" s="48"/>
      <c r="J377" s="47"/>
      <c r="K377" s="48"/>
      <c r="L377" s="49">
        <f>SUM(H377:K377)</f>
        <v>0</v>
      </c>
    </row>
    <row r="378" spans="1:12" ht="12.75">
      <c r="A378" s="44"/>
      <c r="B378" s="39" t="s">
        <v>31</v>
      </c>
      <c r="C378" s="91"/>
      <c r="D378" s="92"/>
      <c r="E378" s="93"/>
      <c r="F378" s="45"/>
      <c r="G378" s="45"/>
      <c r="H378" s="50"/>
      <c r="I378" s="51"/>
      <c r="J378" s="50"/>
      <c r="K378" s="51"/>
      <c r="L378" s="52"/>
    </row>
    <row r="379" spans="1:12" ht="13.5" thickBot="1">
      <c r="A379" s="53"/>
      <c r="B379" s="54" t="s">
        <v>32</v>
      </c>
      <c r="C379" s="127"/>
      <c r="D379" s="128"/>
      <c r="E379" s="129"/>
      <c r="F379" s="55"/>
      <c r="G379" s="56"/>
      <c r="H379" s="57"/>
      <c r="I379" s="58"/>
      <c r="J379" s="57"/>
      <c r="K379" s="58"/>
      <c r="L379" s="59"/>
    </row>
    <row r="380" spans="1:12" ht="25.5">
      <c r="A380" s="38"/>
      <c r="B380" s="39" t="s">
        <v>24</v>
      </c>
      <c r="C380" s="96"/>
      <c r="D380" s="97"/>
      <c r="E380" s="98"/>
      <c r="F380" s="40"/>
      <c r="G380" s="41" t="s">
        <v>25</v>
      </c>
      <c r="H380" s="42"/>
      <c r="I380" s="42"/>
      <c r="J380" s="42"/>
      <c r="K380" s="42"/>
      <c r="L380" s="43">
        <f>SUM(H380:K380)</f>
        <v>0</v>
      </c>
    </row>
    <row r="381" spans="1:12" ht="13.5" thickBot="1">
      <c r="A381" s="44"/>
      <c r="B381" s="54" t="s">
        <v>27</v>
      </c>
      <c r="C381" s="91"/>
      <c r="D381" s="92"/>
      <c r="E381" s="93"/>
      <c r="F381" s="45"/>
      <c r="G381" s="46" t="s">
        <v>26</v>
      </c>
      <c r="H381" s="47"/>
      <c r="I381" s="48"/>
      <c r="J381" s="47"/>
      <c r="K381" s="48"/>
      <c r="L381" s="49">
        <f>SUM(H381:K381)</f>
        <v>0</v>
      </c>
    </row>
    <row r="382" spans="1:12" ht="12.75">
      <c r="A382" s="44"/>
      <c r="B382" s="39" t="s">
        <v>31</v>
      </c>
      <c r="C382" s="91"/>
      <c r="D382" s="92"/>
      <c r="E382" s="93"/>
      <c r="F382" s="45"/>
      <c r="G382" s="45"/>
      <c r="H382" s="50"/>
      <c r="I382" s="51"/>
      <c r="J382" s="50"/>
      <c r="K382" s="51"/>
      <c r="L382" s="52"/>
    </row>
    <row r="383" spans="1:12" ht="13.5" thickBot="1">
      <c r="A383" s="53"/>
      <c r="B383" s="54" t="s">
        <v>32</v>
      </c>
      <c r="C383" s="127"/>
      <c r="D383" s="128"/>
      <c r="E383" s="129"/>
      <c r="F383" s="55"/>
      <c r="G383" s="56"/>
      <c r="H383" s="57"/>
      <c r="I383" s="58"/>
      <c r="J383" s="57"/>
      <c r="K383" s="58"/>
      <c r="L383" s="59"/>
    </row>
    <row r="384" spans="1:12" ht="25.5">
      <c r="A384" s="38"/>
      <c r="B384" s="39" t="s">
        <v>24</v>
      </c>
      <c r="C384" s="96"/>
      <c r="D384" s="97"/>
      <c r="E384" s="98"/>
      <c r="F384" s="40"/>
      <c r="G384" s="41" t="s">
        <v>25</v>
      </c>
      <c r="H384" s="42"/>
      <c r="I384" s="42"/>
      <c r="J384" s="42"/>
      <c r="K384" s="42"/>
      <c r="L384" s="43">
        <f>SUM(H384:K384)</f>
        <v>0</v>
      </c>
    </row>
    <row r="385" spans="1:12" ht="13.5" thickBot="1">
      <c r="A385" s="44"/>
      <c r="B385" s="54" t="s">
        <v>27</v>
      </c>
      <c r="C385" s="91"/>
      <c r="D385" s="92"/>
      <c r="E385" s="93"/>
      <c r="F385" s="45"/>
      <c r="G385" s="46" t="s">
        <v>26</v>
      </c>
      <c r="H385" s="47"/>
      <c r="I385" s="48"/>
      <c r="J385" s="47"/>
      <c r="K385" s="48"/>
      <c r="L385" s="49">
        <f>SUM(H385:K385)</f>
        <v>0</v>
      </c>
    </row>
    <row r="386" spans="1:12" ht="12.75">
      <c r="A386" s="44"/>
      <c r="B386" s="39" t="s">
        <v>31</v>
      </c>
      <c r="C386" s="91"/>
      <c r="D386" s="92"/>
      <c r="E386" s="93"/>
      <c r="F386" s="45"/>
      <c r="G386" s="45"/>
      <c r="H386" s="50"/>
      <c r="I386" s="51"/>
      <c r="J386" s="50"/>
      <c r="K386" s="51"/>
      <c r="L386" s="52"/>
    </row>
    <row r="387" spans="1:12" ht="13.5" thickBot="1">
      <c r="A387" s="53"/>
      <c r="B387" s="54" t="s">
        <v>32</v>
      </c>
      <c r="C387" s="127"/>
      <c r="D387" s="128"/>
      <c r="E387" s="129"/>
      <c r="F387" s="55"/>
      <c r="G387" s="56"/>
      <c r="H387" s="57"/>
      <c r="I387" s="58"/>
      <c r="J387" s="57"/>
      <c r="K387" s="58"/>
      <c r="L387" s="59"/>
    </row>
    <row r="388" spans="1:12" ht="13.5" thickBot="1">
      <c r="A388" s="130" t="s">
        <v>28</v>
      </c>
      <c r="B388" s="131"/>
      <c r="C388" s="131"/>
      <c r="D388" s="131"/>
      <c r="E388" s="131"/>
      <c r="F388" s="132"/>
      <c r="G388" s="132"/>
      <c r="H388" s="132"/>
      <c r="I388" s="132"/>
      <c r="J388" s="132"/>
      <c r="K388" s="132"/>
      <c r="L388" s="133"/>
    </row>
    <row r="390" spans="1:12" ht="12.75">
      <c r="A390" s="84" t="s">
        <v>72</v>
      </c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</row>
    <row r="391" spans="1:12" ht="12.75" customHeight="1">
      <c r="A391" s="86" t="s">
        <v>264</v>
      </c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</row>
    <row r="392" spans="1:12" ht="13.5" thickBot="1">
      <c r="A392" s="87" t="s">
        <v>12</v>
      </c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1:12" ht="13.5" thickBot="1">
      <c r="A393" s="74" t="s">
        <v>13</v>
      </c>
      <c r="B393" s="74"/>
      <c r="C393" s="88" t="s">
        <v>126</v>
      </c>
      <c r="D393" s="89"/>
      <c r="E393" s="89"/>
      <c r="F393" s="89"/>
      <c r="G393" s="89"/>
      <c r="H393" s="89"/>
      <c r="I393" s="89"/>
      <c r="J393" s="89"/>
      <c r="K393" s="89"/>
      <c r="L393" s="90"/>
    </row>
    <row r="394" spans="1:12" ht="12.75">
      <c r="A394" s="74" t="s">
        <v>14</v>
      </c>
      <c r="B394" s="74"/>
      <c r="C394" s="75" t="s">
        <v>127</v>
      </c>
      <c r="D394" s="76"/>
      <c r="E394" s="76"/>
      <c r="F394" s="76"/>
      <c r="G394" s="76"/>
      <c r="H394" s="76"/>
      <c r="I394" s="76"/>
      <c r="J394" s="76"/>
      <c r="K394" s="76"/>
      <c r="L394" s="77"/>
    </row>
    <row r="395" spans="1:12" ht="13.5" thickBot="1">
      <c r="A395" s="24"/>
      <c r="B395" s="24"/>
      <c r="C395" s="78"/>
      <c r="D395" s="79"/>
      <c r="E395" s="79"/>
      <c r="F395" s="79"/>
      <c r="G395" s="79"/>
      <c r="H395" s="79"/>
      <c r="I395" s="79"/>
      <c r="J395" s="79"/>
      <c r="K395" s="79"/>
      <c r="L395" s="80"/>
    </row>
    <row r="396" spans="1:12" ht="12.75">
      <c r="A396" s="103" t="s">
        <v>15</v>
      </c>
      <c r="B396" s="104"/>
      <c r="C396" s="104"/>
      <c r="D396" s="105"/>
      <c r="E396" s="106" t="s">
        <v>16</v>
      </c>
      <c r="F396" s="107"/>
      <c r="G396" s="107"/>
      <c r="H396" s="108"/>
      <c r="I396" s="109" t="s">
        <v>17</v>
      </c>
      <c r="J396" s="110"/>
      <c r="K396" s="110"/>
      <c r="L396" s="111"/>
    </row>
    <row r="397" spans="1:12" ht="12.75">
      <c r="A397" s="121" t="s">
        <v>44</v>
      </c>
      <c r="B397" s="122"/>
      <c r="C397" s="122"/>
      <c r="D397" s="123"/>
      <c r="E397" s="71"/>
      <c r="F397" s="72"/>
      <c r="G397" s="72"/>
      <c r="H397" s="81"/>
      <c r="I397" s="71"/>
      <c r="J397" s="72"/>
      <c r="K397" s="72"/>
      <c r="L397" s="73"/>
    </row>
    <row r="398" spans="1:12" ht="12.75">
      <c r="A398" s="82" t="s">
        <v>37</v>
      </c>
      <c r="B398" s="83"/>
      <c r="C398" s="83"/>
      <c r="D398" s="83"/>
      <c r="E398" s="26"/>
      <c r="F398" s="26"/>
      <c r="G398" s="26"/>
      <c r="H398" s="27">
        <v>2018</v>
      </c>
      <c r="I398" s="27">
        <v>2019</v>
      </c>
      <c r="J398" s="27">
        <v>2020</v>
      </c>
      <c r="K398" s="27">
        <v>2021</v>
      </c>
      <c r="L398" s="28" t="s">
        <v>18</v>
      </c>
    </row>
    <row r="399" spans="1:12" ht="12.75">
      <c r="A399" s="124" t="s">
        <v>19</v>
      </c>
      <c r="B399" s="125"/>
      <c r="C399" s="126"/>
      <c r="D399" s="29"/>
      <c r="E399" s="30"/>
      <c r="F399" s="30"/>
      <c r="G399" s="30"/>
      <c r="H399" s="31" t="e">
        <f>H404+#REF!+H408+H412+H416+H420+H424</f>
        <v>#REF!</v>
      </c>
      <c r="I399" s="31" t="e">
        <f>I404+#REF!+I408+I412+I416+I420+I424</f>
        <v>#REF!</v>
      </c>
      <c r="J399" s="31" t="e">
        <f>J404+#REF!+J408+J412+J416+J420+J424</f>
        <v>#REF!</v>
      </c>
      <c r="K399" s="31" t="e">
        <f>K404+#REF!+K408+K412+K416+K420+K424</f>
        <v>#REF!</v>
      </c>
      <c r="L399" s="32" t="e">
        <f>SUM(H399:K399)</f>
        <v>#REF!</v>
      </c>
    </row>
    <row r="400" spans="1:12" ht="12.75">
      <c r="A400" s="33"/>
      <c r="B400" s="34"/>
      <c r="C400" s="72"/>
      <c r="D400" s="72"/>
      <c r="E400" s="72"/>
      <c r="F400" s="25"/>
      <c r="G400" s="35"/>
      <c r="H400" s="36"/>
      <c r="I400" s="36"/>
      <c r="J400" s="36"/>
      <c r="K400" s="36"/>
      <c r="L400" s="37"/>
    </row>
    <row r="401" spans="1:12" ht="12.75">
      <c r="A401" s="114" t="s">
        <v>20</v>
      </c>
      <c r="B401" s="116" t="s">
        <v>30</v>
      </c>
      <c r="C401" s="99"/>
      <c r="D401" s="99"/>
      <c r="E401" s="117"/>
      <c r="F401" s="99" t="s">
        <v>21</v>
      </c>
      <c r="G401" s="101" t="s">
        <v>22</v>
      </c>
      <c r="H401" s="112">
        <v>2018</v>
      </c>
      <c r="I401" s="112">
        <v>2019</v>
      </c>
      <c r="J401" s="112">
        <v>2020</v>
      </c>
      <c r="K401" s="112">
        <v>2021</v>
      </c>
      <c r="L401" s="94" t="s">
        <v>23</v>
      </c>
    </row>
    <row r="402" spans="1:12" ht="12.75">
      <c r="A402" s="115"/>
      <c r="B402" s="118"/>
      <c r="C402" s="119"/>
      <c r="D402" s="119"/>
      <c r="E402" s="120"/>
      <c r="F402" s="100"/>
      <c r="G402" s="102"/>
      <c r="H402" s="113"/>
      <c r="I402" s="113"/>
      <c r="J402" s="113"/>
      <c r="K402" s="113"/>
      <c r="L402" s="95"/>
    </row>
    <row r="403" spans="1:12" ht="25.5">
      <c r="A403" s="38" t="s">
        <v>39</v>
      </c>
      <c r="B403" s="39" t="s">
        <v>24</v>
      </c>
      <c r="C403" s="96" t="s">
        <v>128</v>
      </c>
      <c r="D403" s="97"/>
      <c r="E403" s="98"/>
      <c r="F403" s="40" t="s">
        <v>95</v>
      </c>
      <c r="G403" s="41" t="s">
        <v>25</v>
      </c>
      <c r="H403" s="42">
        <v>1</v>
      </c>
      <c r="I403" s="42">
        <v>1</v>
      </c>
      <c r="J403" s="42">
        <v>1</v>
      </c>
      <c r="K403" s="42">
        <v>1</v>
      </c>
      <c r="L403" s="43">
        <f>SUM(H403:K403)</f>
        <v>4</v>
      </c>
    </row>
    <row r="404" spans="1:12" ht="13.5" thickBot="1">
      <c r="A404" s="44"/>
      <c r="B404" s="54" t="s">
        <v>27</v>
      </c>
      <c r="C404" s="91" t="s">
        <v>41</v>
      </c>
      <c r="D404" s="92"/>
      <c r="E404" s="93"/>
      <c r="F404" s="45"/>
      <c r="G404" s="46" t="s">
        <v>26</v>
      </c>
      <c r="H404" s="47">
        <v>43000</v>
      </c>
      <c r="I404" s="48">
        <v>47000</v>
      </c>
      <c r="J404" s="47">
        <v>53000</v>
      </c>
      <c r="K404" s="48">
        <v>58000</v>
      </c>
      <c r="L404" s="49">
        <f>SUM(H404:K404)</f>
        <v>201000</v>
      </c>
    </row>
    <row r="405" spans="1:12" ht="12.75">
      <c r="A405" s="44"/>
      <c r="B405" s="39" t="s">
        <v>31</v>
      </c>
      <c r="C405" s="91" t="s">
        <v>129</v>
      </c>
      <c r="D405" s="92"/>
      <c r="E405" s="93"/>
      <c r="F405" s="45"/>
      <c r="G405" s="45"/>
      <c r="H405" s="50"/>
      <c r="I405" s="51"/>
      <c r="J405" s="50"/>
      <c r="K405" s="51"/>
      <c r="L405" s="52"/>
    </row>
    <row r="406" spans="1:12" ht="13.5" thickBot="1">
      <c r="A406" s="53"/>
      <c r="B406" s="54" t="s">
        <v>32</v>
      </c>
      <c r="C406" s="127" t="s">
        <v>130</v>
      </c>
      <c r="D406" s="128"/>
      <c r="E406" s="129"/>
      <c r="F406" s="55"/>
      <c r="G406" s="56"/>
      <c r="H406" s="57"/>
      <c r="I406" s="58"/>
      <c r="J406" s="57"/>
      <c r="K406" s="58"/>
      <c r="L406" s="59"/>
    </row>
    <row r="407" spans="1:12" ht="25.5">
      <c r="A407" s="38" t="s">
        <v>39</v>
      </c>
      <c r="B407" s="39" t="s">
        <v>24</v>
      </c>
      <c r="C407" s="96" t="s">
        <v>195</v>
      </c>
      <c r="D407" s="97"/>
      <c r="E407" s="98"/>
      <c r="F407" s="40" t="s">
        <v>95</v>
      </c>
      <c r="G407" s="41" t="s">
        <v>25</v>
      </c>
      <c r="H407" s="42">
        <v>2</v>
      </c>
      <c r="I407" s="42">
        <v>2</v>
      </c>
      <c r="J407" s="42">
        <v>2</v>
      </c>
      <c r="K407" s="42">
        <v>2</v>
      </c>
      <c r="L407" s="43">
        <f>SUM(H407:K407)</f>
        <v>8</v>
      </c>
    </row>
    <row r="408" spans="1:12" ht="13.5" thickBot="1">
      <c r="A408" s="44"/>
      <c r="B408" s="54" t="s">
        <v>27</v>
      </c>
      <c r="C408" s="91" t="s">
        <v>187</v>
      </c>
      <c r="D408" s="92"/>
      <c r="E408" s="93"/>
      <c r="F408" s="45"/>
      <c r="G408" s="46" t="s">
        <v>26</v>
      </c>
      <c r="H408" s="47">
        <v>60000</v>
      </c>
      <c r="I408" s="48">
        <v>66000</v>
      </c>
      <c r="J408" s="47">
        <v>72000</v>
      </c>
      <c r="K408" s="48">
        <v>80000</v>
      </c>
      <c r="L408" s="49">
        <f>SUM(H408:K408)</f>
        <v>278000</v>
      </c>
    </row>
    <row r="409" spans="1:12" ht="12.75">
      <c r="A409" s="44"/>
      <c r="B409" s="39" t="s">
        <v>31</v>
      </c>
      <c r="C409" s="91" t="s">
        <v>191</v>
      </c>
      <c r="D409" s="92"/>
      <c r="E409" s="93"/>
      <c r="F409" s="45"/>
      <c r="G409" s="45"/>
      <c r="H409" s="50"/>
      <c r="I409" s="51"/>
      <c r="J409" s="50"/>
      <c r="K409" s="51"/>
      <c r="L409" s="52"/>
    </row>
    <row r="410" spans="1:12" ht="13.5" thickBot="1">
      <c r="A410" s="53"/>
      <c r="B410" s="54" t="s">
        <v>32</v>
      </c>
      <c r="C410" s="127" t="s">
        <v>130</v>
      </c>
      <c r="D410" s="128"/>
      <c r="E410" s="129"/>
      <c r="F410" s="55"/>
      <c r="G410" s="56"/>
      <c r="H410" s="57"/>
      <c r="I410" s="58"/>
      <c r="J410" s="57"/>
      <c r="K410" s="58"/>
      <c r="L410" s="59"/>
    </row>
    <row r="411" spans="1:12" ht="25.5">
      <c r="A411" s="38"/>
      <c r="B411" s="39" t="s">
        <v>24</v>
      </c>
      <c r="C411" s="96"/>
      <c r="D411" s="97"/>
      <c r="E411" s="98"/>
      <c r="F411" s="40"/>
      <c r="G411" s="41" t="s">
        <v>25</v>
      </c>
      <c r="H411" s="42"/>
      <c r="I411" s="42"/>
      <c r="J411" s="42"/>
      <c r="K411" s="42"/>
      <c r="L411" s="43">
        <f>SUM(H411:K411)</f>
        <v>0</v>
      </c>
    </row>
    <row r="412" spans="1:12" ht="13.5" thickBot="1">
      <c r="A412" s="44"/>
      <c r="B412" s="54" t="s">
        <v>27</v>
      </c>
      <c r="C412" s="91"/>
      <c r="D412" s="92"/>
      <c r="E412" s="93"/>
      <c r="F412" s="45"/>
      <c r="G412" s="46" t="s">
        <v>26</v>
      </c>
      <c r="H412" s="47"/>
      <c r="I412" s="48"/>
      <c r="J412" s="47"/>
      <c r="K412" s="48"/>
      <c r="L412" s="49">
        <f>SUM(H412:K412)</f>
        <v>0</v>
      </c>
    </row>
    <row r="413" spans="1:12" ht="12.75">
      <c r="A413" s="44"/>
      <c r="B413" s="39" t="s">
        <v>31</v>
      </c>
      <c r="C413" s="91"/>
      <c r="D413" s="92"/>
      <c r="E413" s="93"/>
      <c r="F413" s="45"/>
      <c r="G413" s="45"/>
      <c r="H413" s="50"/>
      <c r="I413" s="51"/>
      <c r="J413" s="50"/>
      <c r="K413" s="51"/>
      <c r="L413" s="52"/>
    </row>
    <row r="414" spans="1:12" ht="13.5" thickBot="1">
      <c r="A414" s="53"/>
      <c r="B414" s="54" t="s">
        <v>32</v>
      </c>
      <c r="C414" s="127"/>
      <c r="D414" s="128"/>
      <c r="E414" s="129"/>
      <c r="F414" s="55"/>
      <c r="G414" s="56"/>
      <c r="H414" s="57"/>
      <c r="I414" s="58"/>
      <c r="J414" s="57"/>
      <c r="K414" s="58"/>
      <c r="L414" s="59"/>
    </row>
    <row r="415" spans="1:12" ht="25.5">
      <c r="A415" s="38"/>
      <c r="B415" s="39" t="s">
        <v>24</v>
      </c>
      <c r="C415" s="96"/>
      <c r="D415" s="97"/>
      <c r="E415" s="98"/>
      <c r="F415" s="40"/>
      <c r="G415" s="41" t="s">
        <v>25</v>
      </c>
      <c r="H415" s="42"/>
      <c r="I415" s="42"/>
      <c r="J415" s="42"/>
      <c r="K415" s="42"/>
      <c r="L415" s="43">
        <f>SUM(H415:K415)</f>
        <v>0</v>
      </c>
    </row>
    <row r="416" spans="1:12" ht="13.5" thickBot="1">
      <c r="A416" s="44"/>
      <c r="B416" s="54" t="s">
        <v>27</v>
      </c>
      <c r="C416" s="91"/>
      <c r="D416" s="92"/>
      <c r="E416" s="93"/>
      <c r="F416" s="45"/>
      <c r="G416" s="46" t="s">
        <v>26</v>
      </c>
      <c r="H416" s="47"/>
      <c r="I416" s="48"/>
      <c r="J416" s="47"/>
      <c r="K416" s="48"/>
      <c r="L416" s="49">
        <f>SUM(H416:K416)</f>
        <v>0</v>
      </c>
    </row>
    <row r="417" spans="1:12" ht="12.75">
      <c r="A417" s="44"/>
      <c r="B417" s="39" t="s">
        <v>31</v>
      </c>
      <c r="C417" s="91"/>
      <c r="D417" s="92"/>
      <c r="E417" s="93"/>
      <c r="F417" s="45"/>
      <c r="G417" s="45"/>
      <c r="H417" s="50"/>
      <c r="I417" s="51"/>
      <c r="J417" s="50"/>
      <c r="K417" s="51"/>
      <c r="L417" s="52"/>
    </row>
    <row r="418" spans="1:12" ht="13.5" thickBot="1">
      <c r="A418" s="53"/>
      <c r="B418" s="54" t="s">
        <v>32</v>
      </c>
      <c r="C418" s="127"/>
      <c r="D418" s="128"/>
      <c r="E418" s="129"/>
      <c r="F418" s="55"/>
      <c r="G418" s="56"/>
      <c r="H418" s="57"/>
      <c r="I418" s="58"/>
      <c r="J418" s="57"/>
      <c r="K418" s="58"/>
      <c r="L418" s="59"/>
    </row>
    <row r="419" spans="1:12" ht="25.5">
      <c r="A419" s="38"/>
      <c r="B419" s="39" t="s">
        <v>24</v>
      </c>
      <c r="C419" s="96"/>
      <c r="D419" s="97"/>
      <c r="E419" s="98"/>
      <c r="F419" s="40"/>
      <c r="G419" s="41" t="s">
        <v>25</v>
      </c>
      <c r="H419" s="42"/>
      <c r="I419" s="42"/>
      <c r="J419" s="42"/>
      <c r="K419" s="42"/>
      <c r="L419" s="43">
        <f>SUM(H419:K419)</f>
        <v>0</v>
      </c>
    </row>
    <row r="420" spans="1:12" ht="13.5" thickBot="1">
      <c r="A420" s="44"/>
      <c r="B420" s="54" t="s">
        <v>27</v>
      </c>
      <c r="C420" s="91"/>
      <c r="D420" s="92"/>
      <c r="E420" s="93"/>
      <c r="F420" s="45"/>
      <c r="G420" s="46" t="s">
        <v>26</v>
      </c>
      <c r="H420" s="47"/>
      <c r="I420" s="48"/>
      <c r="J420" s="47"/>
      <c r="K420" s="48"/>
      <c r="L420" s="49">
        <f>SUM(H420:K420)</f>
        <v>0</v>
      </c>
    </row>
    <row r="421" spans="1:12" ht="12.75">
      <c r="A421" s="44"/>
      <c r="B421" s="39" t="s">
        <v>31</v>
      </c>
      <c r="C421" s="91"/>
      <c r="D421" s="92"/>
      <c r="E421" s="93"/>
      <c r="F421" s="45"/>
      <c r="G421" s="45"/>
      <c r="H421" s="50"/>
      <c r="I421" s="51"/>
      <c r="J421" s="50"/>
      <c r="K421" s="51"/>
      <c r="L421" s="52"/>
    </row>
    <row r="422" spans="1:12" ht="13.5" thickBot="1">
      <c r="A422" s="53"/>
      <c r="B422" s="54" t="s">
        <v>32</v>
      </c>
      <c r="C422" s="127"/>
      <c r="D422" s="128"/>
      <c r="E422" s="129"/>
      <c r="F422" s="55"/>
      <c r="G422" s="56"/>
      <c r="H422" s="57"/>
      <c r="I422" s="58"/>
      <c r="J422" s="57"/>
      <c r="K422" s="58"/>
      <c r="L422" s="59"/>
    </row>
    <row r="423" spans="1:12" ht="25.5">
      <c r="A423" s="38"/>
      <c r="B423" s="39" t="s">
        <v>24</v>
      </c>
      <c r="C423" s="96"/>
      <c r="D423" s="97"/>
      <c r="E423" s="98"/>
      <c r="F423" s="40"/>
      <c r="G423" s="41" t="s">
        <v>25</v>
      </c>
      <c r="H423" s="42"/>
      <c r="I423" s="42"/>
      <c r="J423" s="42"/>
      <c r="K423" s="42"/>
      <c r="L423" s="43">
        <f>SUM(H423:K423)</f>
        <v>0</v>
      </c>
    </row>
    <row r="424" spans="1:12" ht="13.5" thickBot="1">
      <c r="A424" s="44"/>
      <c r="B424" s="54" t="s">
        <v>27</v>
      </c>
      <c r="C424" s="91"/>
      <c r="D424" s="92"/>
      <c r="E424" s="93"/>
      <c r="F424" s="45"/>
      <c r="G424" s="46" t="s">
        <v>26</v>
      </c>
      <c r="H424" s="47"/>
      <c r="I424" s="48"/>
      <c r="J424" s="47"/>
      <c r="K424" s="48"/>
      <c r="L424" s="49">
        <f>SUM(H424:K424)</f>
        <v>0</v>
      </c>
    </row>
    <row r="425" spans="1:12" ht="12.75">
      <c r="A425" s="44"/>
      <c r="B425" s="39" t="s">
        <v>31</v>
      </c>
      <c r="C425" s="91"/>
      <c r="D425" s="92"/>
      <c r="E425" s="93"/>
      <c r="F425" s="45"/>
      <c r="G425" s="45"/>
      <c r="H425" s="50"/>
      <c r="I425" s="51"/>
      <c r="J425" s="50"/>
      <c r="K425" s="51"/>
      <c r="L425" s="52"/>
    </row>
    <row r="426" spans="1:12" ht="13.5" thickBot="1">
      <c r="A426" s="53"/>
      <c r="B426" s="54" t="s">
        <v>32</v>
      </c>
      <c r="C426" s="127"/>
      <c r="D426" s="128"/>
      <c r="E426" s="129"/>
      <c r="F426" s="55"/>
      <c r="G426" s="56"/>
      <c r="H426" s="57"/>
      <c r="I426" s="58"/>
      <c r="J426" s="57"/>
      <c r="K426" s="58"/>
      <c r="L426" s="59"/>
    </row>
    <row r="427" spans="1:12" ht="13.5" thickBot="1">
      <c r="A427" s="130" t="s">
        <v>28</v>
      </c>
      <c r="B427" s="131"/>
      <c r="C427" s="131"/>
      <c r="D427" s="131"/>
      <c r="E427" s="131"/>
      <c r="F427" s="132"/>
      <c r="G427" s="132"/>
      <c r="H427" s="132"/>
      <c r="I427" s="132"/>
      <c r="J427" s="132"/>
      <c r="K427" s="132"/>
      <c r="L427" s="133"/>
    </row>
    <row r="428" spans="1:12" ht="12.75">
      <c r="A428" s="62"/>
      <c r="B428" s="62"/>
      <c r="C428" s="62"/>
      <c r="D428" s="62"/>
      <c r="E428" s="62"/>
      <c r="F428" s="63"/>
      <c r="G428" s="63"/>
      <c r="H428" s="63"/>
      <c r="I428" s="63"/>
      <c r="J428" s="63"/>
      <c r="K428" s="63"/>
      <c r="L428" s="63"/>
    </row>
    <row r="429" spans="1:12" ht="12.75">
      <c r="A429" s="62"/>
      <c r="B429" s="62"/>
      <c r="C429" s="62"/>
      <c r="D429" s="62"/>
      <c r="E429" s="62"/>
      <c r="F429" s="63"/>
      <c r="G429" s="63"/>
      <c r="H429" s="63"/>
      <c r="I429" s="63"/>
      <c r="J429" s="63"/>
      <c r="K429" s="63"/>
      <c r="L429" s="63"/>
    </row>
    <row r="430" spans="1:12" ht="12.75">
      <c r="A430" s="62"/>
      <c r="B430" s="62"/>
      <c r="C430" s="62"/>
      <c r="D430" s="62"/>
      <c r="E430" s="62"/>
      <c r="F430" s="63"/>
      <c r="G430" s="63"/>
      <c r="H430" s="63"/>
      <c r="I430" s="63"/>
      <c r="J430" s="63"/>
      <c r="K430" s="63"/>
      <c r="L430" s="63"/>
    </row>
    <row r="431" spans="1:12" ht="12.75">
      <c r="A431" s="62"/>
      <c r="B431" s="62"/>
      <c r="C431" s="62"/>
      <c r="D431" s="62"/>
      <c r="E431" s="62"/>
      <c r="F431" s="63"/>
      <c r="G431" s="63"/>
      <c r="H431" s="63"/>
      <c r="I431" s="63"/>
      <c r="J431" s="63"/>
      <c r="K431" s="63"/>
      <c r="L431" s="63"/>
    </row>
    <row r="432" spans="1:12" ht="12.75">
      <c r="A432" s="62"/>
      <c r="B432" s="62"/>
      <c r="C432" s="62"/>
      <c r="D432" s="62"/>
      <c r="E432" s="62"/>
      <c r="F432" s="63"/>
      <c r="G432" s="63"/>
      <c r="H432" s="63"/>
      <c r="I432" s="63"/>
      <c r="J432" s="63"/>
      <c r="K432" s="63"/>
      <c r="L432" s="63"/>
    </row>
    <row r="433" spans="1:12" ht="12.75">
      <c r="A433" s="62"/>
      <c r="B433" s="62"/>
      <c r="C433" s="62"/>
      <c r="D433" s="62"/>
      <c r="E433" s="62"/>
      <c r="F433" s="63"/>
      <c r="G433" s="63"/>
      <c r="H433" s="63"/>
      <c r="I433" s="63"/>
      <c r="J433" s="63"/>
      <c r="K433" s="63"/>
      <c r="L433" s="63"/>
    </row>
    <row r="436" spans="1:12" ht="12.75">
      <c r="A436" s="84" t="s">
        <v>33</v>
      </c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</row>
    <row r="437" spans="1:12" ht="12.75" customHeight="1">
      <c r="A437" s="86" t="s">
        <v>264</v>
      </c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</row>
    <row r="438" spans="1:12" ht="13.5" thickBot="1">
      <c r="A438" s="87" t="s">
        <v>12</v>
      </c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</row>
    <row r="439" spans="1:12" ht="13.5" thickBot="1">
      <c r="A439" s="74" t="s">
        <v>13</v>
      </c>
      <c r="B439" s="74"/>
      <c r="C439" s="88" t="s">
        <v>132</v>
      </c>
      <c r="D439" s="89"/>
      <c r="E439" s="89"/>
      <c r="F439" s="89"/>
      <c r="G439" s="89"/>
      <c r="H439" s="89"/>
      <c r="I439" s="89"/>
      <c r="J439" s="89"/>
      <c r="K439" s="89"/>
      <c r="L439" s="90"/>
    </row>
    <row r="440" spans="1:12" ht="12.75">
      <c r="A440" s="74" t="s">
        <v>14</v>
      </c>
      <c r="B440" s="74"/>
      <c r="C440" s="75" t="s">
        <v>137</v>
      </c>
      <c r="D440" s="76"/>
      <c r="E440" s="76"/>
      <c r="F440" s="76"/>
      <c r="G440" s="76"/>
      <c r="H440" s="76"/>
      <c r="I440" s="76"/>
      <c r="J440" s="76"/>
      <c r="K440" s="76"/>
      <c r="L440" s="77"/>
    </row>
    <row r="441" spans="1:12" ht="13.5" thickBot="1">
      <c r="A441" s="24"/>
      <c r="B441" s="24"/>
      <c r="C441" s="78"/>
      <c r="D441" s="79"/>
      <c r="E441" s="79"/>
      <c r="F441" s="79"/>
      <c r="G441" s="79"/>
      <c r="H441" s="79"/>
      <c r="I441" s="79"/>
      <c r="J441" s="79"/>
      <c r="K441" s="79"/>
      <c r="L441" s="80"/>
    </row>
    <row r="442" spans="1:12" ht="12.75">
      <c r="A442" s="103" t="s">
        <v>15</v>
      </c>
      <c r="B442" s="104"/>
      <c r="C442" s="104"/>
      <c r="D442" s="105"/>
      <c r="E442" s="106" t="s">
        <v>16</v>
      </c>
      <c r="F442" s="107"/>
      <c r="G442" s="107"/>
      <c r="H442" s="108"/>
      <c r="I442" s="109" t="s">
        <v>17</v>
      </c>
      <c r="J442" s="110"/>
      <c r="K442" s="110"/>
      <c r="L442" s="111"/>
    </row>
    <row r="443" spans="1:12" ht="12.75">
      <c r="A443" s="121" t="s">
        <v>133</v>
      </c>
      <c r="B443" s="122"/>
      <c r="C443" s="122"/>
      <c r="D443" s="123"/>
      <c r="E443" s="71">
        <v>320</v>
      </c>
      <c r="F443" s="72"/>
      <c r="G443" s="72"/>
      <c r="H443" s="81"/>
      <c r="I443" s="71">
        <v>370</v>
      </c>
      <c r="J443" s="72"/>
      <c r="K443" s="72"/>
      <c r="L443" s="73"/>
    </row>
    <row r="444" spans="1:12" ht="12.75">
      <c r="A444" s="82" t="s">
        <v>37</v>
      </c>
      <c r="B444" s="83"/>
      <c r="C444" s="83"/>
      <c r="D444" s="83"/>
      <c r="E444" s="26"/>
      <c r="F444" s="26"/>
      <c r="G444" s="26"/>
      <c r="H444" s="27">
        <v>2018</v>
      </c>
      <c r="I444" s="27">
        <v>2019</v>
      </c>
      <c r="J444" s="27">
        <v>2020</v>
      </c>
      <c r="K444" s="27">
        <v>2021</v>
      </c>
      <c r="L444" s="28" t="s">
        <v>18</v>
      </c>
    </row>
    <row r="445" spans="1:12" ht="12.75">
      <c r="A445" s="124" t="s">
        <v>19</v>
      </c>
      <c r="B445" s="125"/>
      <c r="C445" s="126"/>
      <c r="D445" s="29"/>
      <c r="E445" s="30"/>
      <c r="F445" s="30"/>
      <c r="G445" s="30"/>
      <c r="H445" s="31" t="e">
        <f>H450+H454+H458+H462+H466+H470+#REF!</f>
        <v>#REF!</v>
      </c>
      <c r="I445" s="31" t="e">
        <f>I450+I454+I458+I462+I466+I470+#REF!</f>
        <v>#REF!</v>
      </c>
      <c r="J445" s="31" t="e">
        <f>J450+J454+J458+J462+J466+J470+#REF!</f>
        <v>#REF!</v>
      </c>
      <c r="K445" s="31" t="e">
        <f>K450+K454+K458+K462+K466+K470+#REF!</f>
        <v>#REF!</v>
      </c>
      <c r="L445" s="32" t="e">
        <f>SUM(H445:K445)</f>
        <v>#REF!</v>
      </c>
    </row>
    <row r="446" spans="1:12" ht="12.75">
      <c r="A446" s="33"/>
      <c r="B446" s="34"/>
      <c r="C446" s="72"/>
      <c r="D446" s="72"/>
      <c r="E446" s="72"/>
      <c r="F446" s="25"/>
      <c r="G446" s="35"/>
      <c r="H446" s="36"/>
      <c r="I446" s="36"/>
      <c r="J446" s="36"/>
      <c r="K446" s="36"/>
      <c r="L446" s="37"/>
    </row>
    <row r="447" spans="1:12" ht="12.75">
      <c r="A447" s="114" t="s">
        <v>20</v>
      </c>
      <c r="B447" s="116" t="s">
        <v>30</v>
      </c>
      <c r="C447" s="99"/>
      <c r="D447" s="99"/>
      <c r="E447" s="117"/>
      <c r="F447" s="99" t="s">
        <v>21</v>
      </c>
      <c r="G447" s="101" t="s">
        <v>22</v>
      </c>
      <c r="H447" s="112">
        <v>2018</v>
      </c>
      <c r="I447" s="112">
        <v>2019</v>
      </c>
      <c r="J447" s="112">
        <v>2020</v>
      </c>
      <c r="K447" s="112">
        <v>2021</v>
      </c>
      <c r="L447" s="94" t="s">
        <v>23</v>
      </c>
    </row>
    <row r="448" spans="1:12" ht="12.75">
      <c r="A448" s="115"/>
      <c r="B448" s="118"/>
      <c r="C448" s="119"/>
      <c r="D448" s="119"/>
      <c r="E448" s="120"/>
      <c r="F448" s="100"/>
      <c r="G448" s="102"/>
      <c r="H448" s="113"/>
      <c r="I448" s="113"/>
      <c r="J448" s="113"/>
      <c r="K448" s="113"/>
      <c r="L448" s="95"/>
    </row>
    <row r="449" spans="1:12" ht="25.5">
      <c r="A449" s="38" t="s">
        <v>39</v>
      </c>
      <c r="B449" s="39" t="s">
        <v>24</v>
      </c>
      <c r="C449" s="96" t="s">
        <v>134</v>
      </c>
      <c r="D449" s="97"/>
      <c r="E449" s="98"/>
      <c r="F449" s="40" t="s">
        <v>95</v>
      </c>
      <c r="G449" s="41" t="s">
        <v>25</v>
      </c>
      <c r="H449" s="42">
        <v>1</v>
      </c>
      <c r="I449" s="42">
        <v>1</v>
      </c>
      <c r="J449" s="42">
        <v>1</v>
      </c>
      <c r="K449" s="42">
        <v>1</v>
      </c>
      <c r="L449" s="43">
        <f>SUM(H449:K449)</f>
        <v>4</v>
      </c>
    </row>
    <row r="450" spans="1:12" ht="13.5" thickBot="1">
      <c r="A450" s="44"/>
      <c r="B450" s="54" t="s">
        <v>27</v>
      </c>
      <c r="C450" s="91" t="s">
        <v>41</v>
      </c>
      <c r="D450" s="92"/>
      <c r="E450" s="93"/>
      <c r="F450" s="45"/>
      <c r="G450" s="46" t="s">
        <v>26</v>
      </c>
      <c r="H450" s="47">
        <v>8000</v>
      </c>
      <c r="I450" s="48">
        <v>9000</v>
      </c>
      <c r="J450" s="47">
        <v>11000</v>
      </c>
      <c r="K450" s="48">
        <v>13000</v>
      </c>
      <c r="L450" s="49">
        <f>SUM(H450:K450)</f>
        <v>41000</v>
      </c>
    </row>
    <row r="451" spans="1:12" ht="12.75">
      <c r="A451" s="44"/>
      <c r="B451" s="39" t="s">
        <v>31</v>
      </c>
      <c r="C451" s="91" t="s">
        <v>135</v>
      </c>
      <c r="D451" s="92"/>
      <c r="E451" s="93"/>
      <c r="F451" s="45"/>
      <c r="G451" s="45"/>
      <c r="H451" s="50"/>
      <c r="I451" s="51"/>
      <c r="J451" s="50"/>
      <c r="K451" s="51"/>
      <c r="L451" s="52"/>
    </row>
    <row r="452" spans="1:12" ht="13.5" thickBot="1">
      <c r="A452" s="53"/>
      <c r="B452" s="54" t="s">
        <v>32</v>
      </c>
      <c r="C452" s="127" t="s">
        <v>136</v>
      </c>
      <c r="D452" s="128"/>
      <c r="E452" s="129"/>
      <c r="F452" s="55"/>
      <c r="G452" s="56"/>
      <c r="H452" s="57"/>
      <c r="I452" s="58"/>
      <c r="J452" s="57"/>
      <c r="K452" s="58"/>
      <c r="L452" s="59"/>
    </row>
    <row r="453" spans="1:12" ht="25.5">
      <c r="A453" s="38"/>
      <c r="B453" s="39" t="s">
        <v>24</v>
      </c>
      <c r="C453" s="96"/>
      <c r="D453" s="97"/>
      <c r="E453" s="98"/>
      <c r="F453" s="40"/>
      <c r="G453" s="41" t="s">
        <v>25</v>
      </c>
      <c r="H453" s="42"/>
      <c r="I453" s="42"/>
      <c r="J453" s="42"/>
      <c r="K453" s="42"/>
      <c r="L453" s="43">
        <f>SUM(H453:K453)</f>
        <v>0</v>
      </c>
    </row>
    <row r="454" spans="1:12" ht="13.5" thickBot="1">
      <c r="A454" s="44"/>
      <c r="B454" s="54" t="s">
        <v>27</v>
      </c>
      <c r="C454" s="91"/>
      <c r="D454" s="92"/>
      <c r="E454" s="93"/>
      <c r="F454" s="45"/>
      <c r="G454" s="46" t="s">
        <v>26</v>
      </c>
      <c r="H454" s="47"/>
      <c r="I454" s="48"/>
      <c r="J454" s="47"/>
      <c r="K454" s="48"/>
      <c r="L454" s="49">
        <f>SUM(H454:K454)</f>
        <v>0</v>
      </c>
    </row>
    <row r="455" spans="1:12" ht="12.75">
      <c r="A455" s="44"/>
      <c r="B455" s="39" t="s">
        <v>31</v>
      </c>
      <c r="C455" s="91"/>
      <c r="D455" s="92"/>
      <c r="E455" s="93"/>
      <c r="F455" s="45"/>
      <c r="G455" s="45"/>
      <c r="H455" s="50"/>
      <c r="I455" s="51"/>
      <c r="J455" s="50"/>
      <c r="K455" s="51"/>
      <c r="L455" s="52"/>
    </row>
    <row r="456" spans="1:12" ht="13.5" thickBot="1">
      <c r="A456" s="53"/>
      <c r="B456" s="54" t="s">
        <v>32</v>
      </c>
      <c r="C456" s="127"/>
      <c r="D456" s="128"/>
      <c r="E456" s="129"/>
      <c r="F456" s="55"/>
      <c r="G456" s="56"/>
      <c r="H456" s="57"/>
      <c r="I456" s="58"/>
      <c r="J456" s="57"/>
      <c r="K456" s="58"/>
      <c r="L456" s="59"/>
    </row>
    <row r="457" spans="1:12" ht="25.5">
      <c r="A457" s="38"/>
      <c r="B457" s="39" t="s">
        <v>24</v>
      </c>
      <c r="C457" s="96"/>
      <c r="D457" s="97"/>
      <c r="E457" s="98"/>
      <c r="F457" s="40"/>
      <c r="G457" s="41" t="s">
        <v>25</v>
      </c>
      <c r="H457" s="42"/>
      <c r="I457" s="42"/>
      <c r="J457" s="42"/>
      <c r="K457" s="42"/>
      <c r="L457" s="43">
        <f>SUM(H457:K457)</f>
        <v>0</v>
      </c>
    </row>
    <row r="458" spans="1:12" ht="13.5" thickBot="1">
      <c r="A458" s="44"/>
      <c r="B458" s="54" t="s">
        <v>27</v>
      </c>
      <c r="C458" s="91"/>
      <c r="D458" s="92"/>
      <c r="E458" s="93"/>
      <c r="F458" s="45"/>
      <c r="G458" s="46" t="s">
        <v>26</v>
      </c>
      <c r="H458" s="47"/>
      <c r="I458" s="48"/>
      <c r="J458" s="47"/>
      <c r="K458" s="48"/>
      <c r="L458" s="49">
        <f>SUM(H458:K458)</f>
        <v>0</v>
      </c>
    </row>
    <row r="459" spans="1:12" ht="12.75">
      <c r="A459" s="44"/>
      <c r="B459" s="39" t="s">
        <v>31</v>
      </c>
      <c r="C459" s="91"/>
      <c r="D459" s="92"/>
      <c r="E459" s="93"/>
      <c r="F459" s="45"/>
      <c r="G459" s="45"/>
      <c r="H459" s="50"/>
      <c r="I459" s="51"/>
      <c r="J459" s="50"/>
      <c r="K459" s="51"/>
      <c r="L459" s="52"/>
    </row>
    <row r="460" spans="1:12" ht="13.5" thickBot="1">
      <c r="A460" s="53"/>
      <c r="B460" s="54" t="s">
        <v>32</v>
      </c>
      <c r="C460" s="127"/>
      <c r="D460" s="128"/>
      <c r="E460" s="129"/>
      <c r="F460" s="55"/>
      <c r="G460" s="56"/>
      <c r="H460" s="57"/>
      <c r="I460" s="58"/>
      <c r="J460" s="57"/>
      <c r="K460" s="58"/>
      <c r="L460" s="59"/>
    </row>
    <row r="461" spans="1:12" ht="25.5">
      <c r="A461" s="38"/>
      <c r="B461" s="39" t="s">
        <v>24</v>
      </c>
      <c r="C461" s="96"/>
      <c r="D461" s="97"/>
      <c r="E461" s="98"/>
      <c r="F461" s="40"/>
      <c r="G461" s="41" t="s">
        <v>25</v>
      </c>
      <c r="H461" s="42"/>
      <c r="I461" s="42"/>
      <c r="J461" s="42"/>
      <c r="K461" s="42"/>
      <c r="L461" s="43">
        <f>SUM(H461:K461)</f>
        <v>0</v>
      </c>
    </row>
    <row r="462" spans="1:12" ht="13.5" thickBot="1">
      <c r="A462" s="44"/>
      <c r="B462" s="54" t="s">
        <v>27</v>
      </c>
      <c r="C462" s="91"/>
      <c r="D462" s="92"/>
      <c r="E462" s="93"/>
      <c r="F462" s="45"/>
      <c r="G462" s="46" t="s">
        <v>26</v>
      </c>
      <c r="H462" s="47"/>
      <c r="I462" s="48"/>
      <c r="J462" s="47"/>
      <c r="K462" s="48"/>
      <c r="L462" s="49">
        <f>SUM(H462:K462)</f>
        <v>0</v>
      </c>
    </row>
    <row r="463" spans="1:12" ht="12.75">
      <c r="A463" s="44"/>
      <c r="B463" s="39" t="s">
        <v>31</v>
      </c>
      <c r="C463" s="91"/>
      <c r="D463" s="92"/>
      <c r="E463" s="93"/>
      <c r="F463" s="45"/>
      <c r="G463" s="45"/>
      <c r="H463" s="50"/>
      <c r="I463" s="51"/>
      <c r="J463" s="50"/>
      <c r="K463" s="51"/>
      <c r="L463" s="52"/>
    </row>
    <row r="464" spans="1:12" ht="13.5" thickBot="1">
      <c r="A464" s="53"/>
      <c r="B464" s="54" t="s">
        <v>32</v>
      </c>
      <c r="C464" s="127"/>
      <c r="D464" s="128"/>
      <c r="E464" s="129"/>
      <c r="F464" s="55"/>
      <c r="G464" s="56"/>
      <c r="H464" s="57"/>
      <c r="I464" s="58"/>
      <c r="J464" s="57"/>
      <c r="K464" s="58"/>
      <c r="L464" s="59"/>
    </row>
    <row r="465" spans="1:12" ht="25.5">
      <c r="A465" s="38"/>
      <c r="B465" s="39" t="s">
        <v>24</v>
      </c>
      <c r="C465" s="96"/>
      <c r="D465" s="97"/>
      <c r="E465" s="98"/>
      <c r="F465" s="40"/>
      <c r="G465" s="41" t="s">
        <v>25</v>
      </c>
      <c r="H465" s="42"/>
      <c r="I465" s="42"/>
      <c r="J465" s="42"/>
      <c r="K465" s="42"/>
      <c r="L465" s="43">
        <f>SUM(H465:K465)</f>
        <v>0</v>
      </c>
    </row>
    <row r="466" spans="1:12" ht="13.5" thickBot="1">
      <c r="A466" s="44"/>
      <c r="B466" s="54" t="s">
        <v>27</v>
      </c>
      <c r="C466" s="91"/>
      <c r="D466" s="92"/>
      <c r="E466" s="93"/>
      <c r="F466" s="45"/>
      <c r="G466" s="46" t="s">
        <v>26</v>
      </c>
      <c r="H466" s="47"/>
      <c r="I466" s="48"/>
      <c r="J466" s="47"/>
      <c r="K466" s="48"/>
      <c r="L466" s="49">
        <f>SUM(H466:K466)</f>
        <v>0</v>
      </c>
    </row>
    <row r="467" spans="1:12" ht="12.75">
      <c r="A467" s="44"/>
      <c r="B467" s="39" t="s">
        <v>31</v>
      </c>
      <c r="C467" s="91"/>
      <c r="D467" s="92"/>
      <c r="E467" s="93"/>
      <c r="F467" s="45"/>
      <c r="G467" s="45"/>
      <c r="H467" s="50"/>
      <c r="I467" s="51"/>
      <c r="J467" s="50"/>
      <c r="K467" s="51"/>
      <c r="L467" s="52"/>
    </row>
    <row r="468" spans="1:12" ht="13.5" thickBot="1">
      <c r="A468" s="53"/>
      <c r="B468" s="54" t="s">
        <v>32</v>
      </c>
      <c r="C468" s="127"/>
      <c r="D468" s="128"/>
      <c r="E468" s="129"/>
      <c r="F468" s="55"/>
      <c r="G468" s="56"/>
      <c r="H468" s="57"/>
      <c r="I468" s="58"/>
      <c r="J468" s="57"/>
      <c r="K468" s="58"/>
      <c r="L468" s="59"/>
    </row>
    <row r="469" spans="1:12" ht="25.5">
      <c r="A469" s="38"/>
      <c r="B469" s="39" t="s">
        <v>24</v>
      </c>
      <c r="C469" s="96"/>
      <c r="D469" s="97"/>
      <c r="E469" s="98"/>
      <c r="F469" s="40"/>
      <c r="G469" s="41" t="s">
        <v>25</v>
      </c>
      <c r="H469" s="42"/>
      <c r="I469" s="42"/>
      <c r="J469" s="42"/>
      <c r="K469" s="42"/>
      <c r="L469" s="43">
        <f>SUM(H469:K469)</f>
        <v>0</v>
      </c>
    </row>
    <row r="470" spans="1:12" ht="13.5" thickBot="1">
      <c r="A470" s="44"/>
      <c r="B470" s="54" t="s">
        <v>27</v>
      </c>
      <c r="C470" s="91"/>
      <c r="D470" s="92"/>
      <c r="E470" s="93"/>
      <c r="F470" s="45"/>
      <c r="G470" s="46" t="s">
        <v>26</v>
      </c>
      <c r="H470" s="47"/>
      <c r="I470" s="48"/>
      <c r="J470" s="47"/>
      <c r="K470" s="48"/>
      <c r="L470" s="49">
        <f>SUM(H470:K470)</f>
        <v>0</v>
      </c>
    </row>
    <row r="471" spans="1:12" ht="12.75">
      <c r="A471" s="44"/>
      <c r="B471" s="39" t="s">
        <v>31</v>
      </c>
      <c r="C471" s="91"/>
      <c r="D471" s="92"/>
      <c r="E471" s="93"/>
      <c r="F471" s="45"/>
      <c r="G471" s="45"/>
      <c r="H471" s="50"/>
      <c r="I471" s="51"/>
      <c r="J471" s="50"/>
      <c r="K471" s="51"/>
      <c r="L471" s="52"/>
    </row>
    <row r="472" spans="1:12" ht="13.5" thickBot="1">
      <c r="A472" s="53"/>
      <c r="B472" s="54" t="s">
        <v>32</v>
      </c>
      <c r="C472" s="127"/>
      <c r="D472" s="128"/>
      <c r="E472" s="129"/>
      <c r="F472" s="55"/>
      <c r="G472" s="56"/>
      <c r="H472" s="57"/>
      <c r="I472" s="58"/>
      <c r="J472" s="57"/>
      <c r="K472" s="58"/>
      <c r="L472" s="59"/>
    </row>
    <row r="473" spans="1:12" ht="25.5">
      <c r="A473" s="38"/>
      <c r="B473" s="39" t="s">
        <v>24</v>
      </c>
      <c r="C473" s="96"/>
      <c r="D473" s="97"/>
      <c r="E473" s="98"/>
      <c r="F473" s="40"/>
      <c r="G473" s="41" t="s">
        <v>25</v>
      </c>
      <c r="H473" s="42"/>
      <c r="I473" s="42"/>
      <c r="J473" s="42"/>
      <c r="K473" s="42"/>
      <c r="L473" s="43">
        <f>SUM(H473:K473)</f>
        <v>0</v>
      </c>
    </row>
    <row r="474" spans="1:12" ht="13.5" thickBot="1">
      <c r="A474" s="53"/>
      <c r="B474" s="54" t="s">
        <v>32</v>
      </c>
      <c r="C474" s="127"/>
      <c r="D474" s="128"/>
      <c r="E474" s="129"/>
      <c r="F474" s="55"/>
      <c r="G474" s="56"/>
      <c r="H474" s="57"/>
      <c r="I474" s="58"/>
      <c r="J474" s="57"/>
      <c r="K474" s="58"/>
      <c r="L474" s="59"/>
    </row>
    <row r="475" spans="1:12" ht="13.5" thickBot="1">
      <c r="A475" s="130" t="s">
        <v>28</v>
      </c>
      <c r="B475" s="131"/>
      <c r="C475" s="131"/>
      <c r="D475" s="131"/>
      <c r="E475" s="131"/>
      <c r="F475" s="132"/>
      <c r="G475" s="132"/>
      <c r="H475" s="132"/>
      <c r="I475" s="132"/>
      <c r="J475" s="132"/>
      <c r="K475" s="132"/>
      <c r="L475" s="133"/>
    </row>
    <row r="478" spans="1:12" ht="12.75">
      <c r="A478" s="84" t="s">
        <v>75</v>
      </c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</row>
    <row r="479" spans="1:12" ht="12.75" customHeight="1">
      <c r="A479" s="86" t="s">
        <v>264</v>
      </c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</row>
    <row r="480" spans="1:12" ht="13.5" thickBot="1">
      <c r="A480" s="87" t="s">
        <v>12</v>
      </c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</row>
    <row r="481" spans="1:12" ht="13.5" thickBot="1">
      <c r="A481" s="74" t="s">
        <v>13</v>
      </c>
      <c r="B481" s="74"/>
      <c r="C481" s="88" t="s">
        <v>261</v>
      </c>
      <c r="D481" s="89"/>
      <c r="E481" s="89"/>
      <c r="F481" s="89"/>
      <c r="G481" s="89"/>
      <c r="H481" s="89"/>
      <c r="I481" s="89"/>
      <c r="J481" s="89"/>
      <c r="K481" s="89"/>
      <c r="L481" s="90"/>
    </row>
    <row r="482" spans="1:12" ht="12.75">
      <c r="A482" s="74" t="s">
        <v>14</v>
      </c>
      <c r="B482" s="74"/>
      <c r="C482" s="75" t="s">
        <v>140</v>
      </c>
      <c r="D482" s="76"/>
      <c r="E482" s="76"/>
      <c r="F482" s="76"/>
      <c r="G482" s="76"/>
      <c r="H482" s="76"/>
      <c r="I482" s="76"/>
      <c r="J482" s="76"/>
      <c r="K482" s="76"/>
      <c r="L482" s="77"/>
    </row>
    <row r="483" spans="1:12" ht="13.5" thickBot="1">
      <c r="A483" s="24"/>
      <c r="B483" s="24"/>
      <c r="C483" s="78"/>
      <c r="D483" s="79"/>
      <c r="E483" s="79"/>
      <c r="F483" s="79"/>
      <c r="G483" s="79"/>
      <c r="H483" s="79"/>
      <c r="I483" s="79"/>
      <c r="J483" s="79"/>
      <c r="K483" s="79"/>
      <c r="L483" s="80"/>
    </row>
    <row r="484" spans="1:12" ht="12.75">
      <c r="A484" s="103" t="s">
        <v>15</v>
      </c>
      <c r="B484" s="104"/>
      <c r="C484" s="104"/>
      <c r="D484" s="105"/>
      <c r="E484" s="106" t="s">
        <v>16</v>
      </c>
      <c r="F484" s="107"/>
      <c r="G484" s="107"/>
      <c r="H484" s="108"/>
      <c r="I484" s="109" t="s">
        <v>17</v>
      </c>
      <c r="J484" s="110"/>
      <c r="K484" s="110"/>
      <c r="L484" s="111"/>
    </row>
    <row r="485" spans="1:12" ht="12.75">
      <c r="A485" s="121" t="s">
        <v>138</v>
      </c>
      <c r="B485" s="122"/>
      <c r="C485" s="122"/>
      <c r="D485" s="123"/>
      <c r="E485" s="71">
        <v>1500</v>
      </c>
      <c r="F485" s="72"/>
      <c r="G485" s="72"/>
      <c r="H485" s="81"/>
      <c r="I485" s="71">
        <v>1800</v>
      </c>
      <c r="J485" s="72"/>
      <c r="K485" s="72"/>
      <c r="L485" s="73"/>
    </row>
    <row r="486" spans="1:12" ht="12.75">
      <c r="A486" s="82" t="s">
        <v>37</v>
      </c>
      <c r="B486" s="83"/>
      <c r="C486" s="83"/>
      <c r="D486" s="83"/>
      <c r="E486" s="26"/>
      <c r="F486" s="26"/>
      <c r="G486" s="26"/>
      <c r="H486" s="27">
        <v>2018</v>
      </c>
      <c r="I486" s="27">
        <v>2019</v>
      </c>
      <c r="J486" s="27">
        <v>2020</v>
      </c>
      <c r="K486" s="27">
        <v>2021</v>
      </c>
      <c r="L486" s="28" t="s">
        <v>18</v>
      </c>
    </row>
    <row r="487" spans="1:12" ht="12.75">
      <c r="A487" s="124" t="s">
        <v>19</v>
      </c>
      <c r="B487" s="125"/>
      <c r="C487" s="126"/>
      <c r="D487" s="29"/>
      <c r="E487" s="30"/>
      <c r="F487" s="30"/>
      <c r="G487" s="30"/>
      <c r="H487" s="31" t="e">
        <f>H492+#REF!+#REF!+#REF!+H496+H500+H504</f>
        <v>#REF!</v>
      </c>
      <c r="I487" s="31" t="e">
        <f>I492+#REF!+#REF!+#REF!+I496+I500+I504</f>
        <v>#REF!</v>
      </c>
      <c r="J487" s="31" t="e">
        <f>J492+#REF!+#REF!+#REF!+J496+J500+J504</f>
        <v>#REF!</v>
      </c>
      <c r="K487" s="31" t="e">
        <f>K492+#REF!+#REF!+#REF!+K496+K500+K504</f>
        <v>#REF!</v>
      </c>
      <c r="L487" s="32" t="e">
        <f>SUM(H487:K487)</f>
        <v>#REF!</v>
      </c>
    </row>
    <row r="488" spans="1:12" ht="12.75">
      <c r="A488" s="33"/>
      <c r="B488" s="34"/>
      <c r="C488" s="72"/>
      <c r="D488" s="72"/>
      <c r="E488" s="72"/>
      <c r="F488" s="25"/>
      <c r="G488" s="35"/>
      <c r="H488" s="36"/>
      <c r="I488" s="36"/>
      <c r="J488" s="36"/>
      <c r="K488" s="36"/>
      <c r="L488" s="37"/>
    </row>
    <row r="489" spans="1:12" ht="12.75">
      <c r="A489" s="114" t="s">
        <v>20</v>
      </c>
      <c r="B489" s="116" t="s">
        <v>30</v>
      </c>
      <c r="C489" s="99"/>
      <c r="D489" s="99"/>
      <c r="E489" s="117"/>
      <c r="F489" s="99" t="s">
        <v>21</v>
      </c>
      <c r="G489" s="101" t="s">
        <v>22</v>
      </c>
      <c r="H489" s="112">
        <v>2018</v>
      </c>
      <c r="I489" s="112">
        <v>2019</v>
      </c>
      <c r="J489" s="112">
        <v>2020</v>
      </c>
      <c r="K489" s="112">
        <v>2021</v>
      </c>
      <c r="L489" s="94" t="s">
        <v>23</v>
      </c>
    </row>
    <row r="490" spans="1:12" ht="12.75">
      <c r="A490" s="115"/>
      <c r="B490" s="118"/>
      <c r="C490" s="119"/>
      <c r="D490" s="119"/>
      <c r="E490" s="120"/>
      <c r="F490" s="100"/>
      <c r="G490" s="102"/>
      <c r="H490" s="113"/>
      <c r="I490" s="113"/>
      <c r="J490" s="113"/>
      <c r="K490" s="113"/>
      <c r="L490" s="95"/>
    </row>
    <row r="491" spans="1:12" ht="25.5">
      <c r="A491" s="38" t="s">
        <v>39</v>
      </c>
      <c r="B491" s="39" t="s">
        <v>24</v>
      </c>
      <c r="C491" s="96" t="s">
        <v>139</v>
      </c>
      <c r="D491" s="97"/>
      <c r="E491" s="98"/>
      <c r="F491" s="40" t="s">
        <v>95</v>
      </c>
      <c r="G491" s="41" t="s">
        <v>25</v>
      </c>
      <c r="H491" s="42">
        <v>3</v>
      </c>
      <c r="I491" s="42">
        <v>3</v>
      </c>
      <c r="J491" s="42">
        <v>3</v>
      </c>
      <c r="K491" s="42">
        <v>3</v>
      </c>
      <c r="L491" s="43">
        <f>SUM(H491:K491)</f>
        <v>12</v>
      </c>
    </row>
    <row r="492" spans="1:12" ht="13.5" thickBot="1">
      <c r="A492" s="44"/>
      <c r="B492" s="54" t="s">
        <v>27</v>
      </c>
      <c r="C492" s="91" t="s">
        <v>131</v>
      </c>
      <c r="D492" s="92"/>
      <c r="E492" s="93"/>
      <c r="F492" s="45"/>
      <c r="G492" s="46" t="s">
        <v>26</v>
      </c>
      <c r="H492" s="47">
        <v>26000</v>
      </c>
      <c r="I492" s="48">
        <v>29000</v>
      </c>
      <c r="J492" s="47">
        <v>32000</v>
      </c>
      <c r="K492" s="48">
        <v>35000</v>
      </c>
      <c r="L492" s="49">
        <f>SUM(H492:K492)</f>
        <v>122000</v>
      </c>
    </row>
    <row r="493" spans="1:12" ht="12.75">
      <c r="A493" s="44"/>
      <c r="B493" s="39" t="s">
        <v>31</v>
      </c>
      <c r="C493" s="91" t="s">
        <v>129</v>
      </c>
      <c r="D493" s="92"/>
      <c r="E493" s="93"/>
      <c r="F493" s="45"/>
      <c r="G493" s="45"/>
      <c r="H493" s="50"/>
      <c r="I493" s="51"/>
      <c r="J493" s="50"/>
      <c r="K493" s="51"/>
      <c r="L493" s="52"/>
    </row>
    <row r="494" spans="1:12" ht="13.5" thickBot="1">
      <c r="A494" s="53"/>
      <c r="B494" s="54" t="s">
        <v>32</v>
      </c>
      <c r="C494" s="127" t="s">
        <v>141</v>
      </c>
      <c r="D494" s="128"/>
      <c r="E494" s="129"/>
      <c r="F494" s="55"/>
      <c r="G494" s="56"/>
      <c r="H494" s="57"/>
      <c r="I494" s="58"/>
      <c r="J494" s="57"/>
      <c r="K494" s="58"/>
      <c r="L494" s="59"/>
    </row>
    <row r="495" spans="1:12" ht="25.5">
      <c r="A495" s="38"/>
      <c r="B495" s="39" t="s">
        <v>24</v>
      </c>
      <c r="C495" s="96"/>
      <c r="D495" s="97"/>
      <c r="E495" s="98"/>
      <c r="F495" s="40"/>
      <c r="G495" s="41" t="s">
        <v>25</v>
      </c>
      <c r="H495" s="42"/>
      <c r="I495" s="42"/>
      <c r="J495" s="42"/>
      <c r="K495" s="42"/>
      <c r="L495" s="43">
        <f>SUM(H495:K495)</f>
        <v>0</v>
      </c>
    </row>
    <row r="496" spans="1:12" ht="13.5" thickBot="1">
      <c r="A496" s="44"/>
      <c r="B496" s="54" t="s">
        <v>27</v>
      </c>
      <c r="C496" s="91"/>
      <c r="D496" s="92"/>
      <c r="E496" s="93"/>
      <c r="F496" s="45"/>
      <c r="G496" s="46" t="s">
        <v>26</v>
      </c>
      <c r="H496" s="47"/>
      <c r="I496" s="48"/>
      <c r="J496" s="47"/>
      <c r="K496" s="48"/>
      <c r="L496" s="49">
        <f>SUM(H496:K496)</f>
        <v>0</v>
      </c>
    </row>
    <row r="497" spans="1:12" ht="12.75">
      <c r="A497" s="44"/>
      <c r="B497" s="39" t="s">
        <v>31</v>
      </c>
      <c r="C497" s="91"/>
      <c r="D497" s="92"/>
      <c r="E497" s="93"/>
      <c r="F497" s="45"/>
      <c r="G497" s="45"/>
      <c r="H497" s="50"/>
      <c r="I497" s="51"/>
      <c r="J497" s="50"/>
      <c r="K497" s="51"/>
      <c r="L497" s="52"/>
    </row>
    <row r="498" spans="1:12" ht="13.5" thickBot="1">
      <c r="A498" s="53"/>
      <c r="B498" s="54" t="s">
        <v>32</v>
      </c>
      <c r="C498" s="127"/>
      <c r="D498" s="128"/>
      <c r="E498" s="129"/>
      <c r="F498" s="55"/>
      <c r="G498" s="56"/>
      <c r="H498" s="57"/>
      <c r="I498" s="58"/>
      <c r="J498" s="57"/>
      <c r="K498" s="58"/>
      <c r="L498" s="59"/>
    </row>
    <row r="499" spans="1:12" ht="25.5">
      <c r="A499" s="38"/>
      <c r="B499" s="39" t="s">
        <v>24</v>
      </c>
      <c r="C499" s="96"/>
      <c r="D499" s="97"/>
      <c r="E499" s="98"/>
      <c r="F499" s="40"/>
      <c r="G499" s="41" t="s">
        <v>25</v>
      </c>
      <c r="H499" s="42"/>
      <c r="I499" s="42"/>
      <c r="J499" s="42"/>
      <c r="K499" s="42"/>
      <c r="L499" s="43">
        <f>SUM(H499:K499)</f>
        <v>0</v>
      </c>
    </row>
    <row r="500" spans="1:12" ht="13.5" thickBot="1">
      <c r="A500" s="44"/>
      <c r="B500" s="54" t="s">
        <v>27</v>
      </c>
      <c r="C500" s="91"/>
      <c r="D500" s="92"/>
      <c r="E500" s="93"/>
      <c r="F500" s="45"/>
      <c r="G500" s="46" t="s">
        <v>26</v>
      </c>
      <c r="H500" s="47"/>
      <c r="I500" s="48"/>
      <c r="J500" s="47"/>
      <c r="K500" s="48"/>
      <c r="L500" s="49">
        <f>SUM(H500:K500)</f>
        <v>0</v>
      </c>
    </row>
    <row r="501" spans="1:12" ht="12.75">
      <c r="A501" s="44"/>
      <c r="B501" s="39" t="s">
        <v>31</v>
      </c>
      <c r="C501" s="91"/>
      <c r="D501" s="92"/>
      <c r="E501" s="93"/>
      <c r="F501" s="45"/>
      <c r="G501" s="45"/>
      <c r="H501" s="50"/>
      <c r="I501" s="51"/>
      <c r="J501" s="50"/>
      <c r="K501" s="51"/>
      <c r="L501" s="52"/>
    </row>
    <row r="502" spans="1:12" ht="13.5" thickBot="1">
      <c r="A502" s="53"/>
      <c r="B502" s="54" t="s">
        <v>32</v>
      </c>
      <c r="C502" s="127"/>
      <c r="D502" s="128"/>
      <c r="E502" s="129"/>
      <c r="F502" s="55"/>
      <c r="G502" s="56"/>
      <c r="H502" s="57"/>
      <c r="I502" s="58"/>
      <c r="J502" s="57"/>
      <c r="K502" s="58"/>
      <c r="L502" s="59"/>
    </row>
    <row r="503" spans="1:12" ht="25.5">
      <c r="A503" s="38"/>
      <c r="B503" s="39" t="s">
        <v>24</v>
      </c>
      <c r="C503" s="96"/>
      <c r="D503" s="97"/>
      <c r="E503" s="98"/>
      <c r="F503" s="40"/>
      <c r="G503" s="41" t="s">
        <v>25</v>
      </c>
      <c r="H503" s="42"/>
      <c r="I503" s="42"/>
      <c r="J503" s="42"/>
      <c r="K503" s="42"/>
      <c r="L503" s="43">
        <f>SUM(H503:K503)</f>
        <v>0</v>
      </c>
    </row>
    <row r="504" spans="1:12" ht="13.5" thickBot="1">
      <c r="A504" s="44"/>
      <c r="B504" s="54" t="s">
        <v>27</v>
      </c>
      <c r="C504" s="91"/>
      <c r="D504" s="92"/>
      <c r="E504" s="93"/>
      <c r="F504" s="45"/>
      <c r="G504" s="46" t="s">
        <v>26</v>
      </c>
      <c r="H504" s="47"/>
      <c r="I504" s="48"/>
      <c r="J504" s="47"/>
      <c r="K504" s="48"/>
      <c r="L504" s="49">
        <f>SUM(H504:K504)</f>
        <v>0</v>
      </c>
    </row>
    <row r="505" spans="1:12" ht="12.75">
      <c r="A505" s="44"/>
      <c r="B505" s="39" t="s">
        <v>31</v>
      </c>
      <c r="C505" s="91"/>
      <c r="D505" s="92"/>
      <c r="E505" s="93"/>
      <c r="F505" s="45"/>
      <c r="G505" s="45"/>
      <c r="H505" s="50"/>
      <c r="I505" s="51"/>
      <c r="J505" s="50"/>
      <c r="K505" s="51"/>
      <c r="L505" s="52"/>
    </row>
    <row r="506" spans="1:12" ht="13.5" thickBot="1">
      <c r="A506" s="53"/>
      <c r="B506" s="54" t="s">
        <v>32</v>
      </c>
      <c r="C506" s="127"/>
      <c r="D506" s="128"/>
      <c r="E506" s="129"/>
      <c r="F506" s="55"/>
      <c r="G506" s="56"/>
      <c r="H506" s="57"/>
      <c r="I506" s="58"/>
      <c r="J506" s="57"/>
      <c r="K506" s="58"/>
      <c r="L506" s="59"/>
    </row>
    <row r="507" spans="1:12" ht="13.5" thickBot="1">
      <c r="A507" s="130" t="s">
        <v>28</v>
      </c>
      <c r="B507" s="131"/>
      <c r="C507" s="131"/>
      <c r="D507" s="131"/>
      <c r="E507" s="131"/>
      <c r="F507" s="132"/>
      <c r="G507" s="132"/>
      <c r="H507" s="132"/>
      <c r="I507" s="132"/>
      <c r="J507" s="132"/>
      <c r="K507" s="132"/>
      <c r="L507" s="133"/>
    </row>
    <row r="508" spans="1:12" ht="12.75">
      <c r="A508" s="62"/>
      <c r="B508" s="62"/>
      <c r="C508" s="62"/>
      <c r="D508" s="62"/>
      <c r="E508" s="62"/>
      <c r="F508" s="63"/>
      <c r="G508" s="63"/>
      <c r="H508" s="63"/>
      <c r="I508" s="63"/>
      <c r="J508" s="63"/>
      <c r="K508" s="63"/>
      <c r="L508" s="63"/>
    </row>
    <row r="509" spans="1:12" ht="12.75">
      <c r="A509" s="62"/>
      <c r="B509" s="62"/>
      <c r="C509" s="62"/>
      <c r="D509" s="62"/>
      <c r="E509" s="62"/>
      <c r="F509" s="63"/>
      <c r="G509" s="63"/>
      <c r="H509" s="63"/>
      <c r="I509" s="63"/>
      <c r="J509" s="63"/>
      <c r="K509" s="63"/>
      <c r="L509" s="63"/>
    </row>
    <row r="510" spans="1:12" ht="12.75">
      <c r="A510" s="62"/>
      <c r="B510" s="62"/>
      <c r="C510" s="62"/>
      <c r="D510" s="62"/>
      <c r="E510" s="62"/>
      <c r="F510" s="63"/>
      <c r="G510" s="63"/>
      <c r="H510" s="63"/>
      <c r="I510" s="63"/>
      <c r="J510" s="63"/>
      <c r="K510" s="63"/>
      <c r="L510" s="63"/>
    </row>
    <row r="511" spans="1:12" ht="12.75">
      <c r="A511" s="62"/>
      <c r="B511" s="62"/>
      <c r="C511" s="62"/>
      <c r="D511" s="62"/>
      <c r="E511" s="62"/>
      <c r="F511" s="63"/>
      <c r="G511" s="63"/>
      <c r="H511" s="63"/>
      <c r="I511" s="63"/>
      <c r="J511" s="63"/>
      <c r="K511" s="63"/>
      <c r="L511" s="63"/>
    </row>
    <row r="512" spans="1:12" ht="12.75">
      <c r="A512" s="62"/>
      <c r="B512" s="62"/>
      <c r="C512" s="62"/>
      <c r="D512" s="62"/>
      <c r="E512" s="62"/>
      <c r="F512" s="63"/>
      <c r="G512" s="63"/>
      <c r="H512" s="63"/>
      <c r="I512" s="63"/>
      <c r="J512" s="63"/>
      <c r="K512" s="63"/>
      <c r="L512" s="63"/>
    </row>
    <row r="513" spans="1:12" ht="12.75">
      <c r="A513" s="62"/>
      <c r="B513" s="62"/>
      <c r="C513" s="62"/>
      <c r="D513" s="62"/>
      <c r="E513" s="62"/>
      <c r="F513" s="63"/>
      <c r="G513" s="63"/>
      <c r="H513" s="63"/>
      <c r="I513" s="63"/>
      <c r="J513" s="63"/>
      <c r="K513" s="63"/>
      <c r="L513" s="63"/>
    </row>
    <row r="514" spans="1:12" ht="12.75">
      <c r="A514" s="62"/>
      <c r="B514" s="62"/>
      <c r="C514" s="62"/>
      <c r="D514" s="62"/>
      <c r="E514" s="62"/>
      <c r="F514" s="63"/>
      <c r="G514" s="63"/>
      <c r="H514" s="63"/>
      <c r="I514" s="63"/>
      <c r="J514" s="63"/>
      <c r="K514" s="63"/>
      <c r="L514" s="63"/>
    </row>
    <row r="515" spans="1:12" ht="12.75">
      <c r="A515" s="62"/>
      <c r="B515" s="62"/>
      <c r="C515" s="62"/>
      <c r="D515" s="62"/>
      <c r="E515" s="62"/>
      <c r="F515" s="63"/>
      <c r="G515" s="63"/>
      <c r="H515" s="63"/>
      <c r="I515" s="63"/>
      <c r="J515" s="63"/>
      <c r="K515" s="63"/>
      <c r="L515" s="63"/>
    </row>
    <row r="516" spans="1:12" ht="12.75">
      <c r="A516" s="62"/>
      <c r="B516" s="62"/>
      <c r="C516" s="62"/>
      <c r="D516" s="62"/>
      <c r="E516" s="62"/>
      <c r="F516" s="63"/>
      <c r="G516" s="63"/>
      <c r="H516" s="63"/>
      <c r="I516" s="63"/>
      <c r="J516" s="63"/>
      <c r="K516" s="63"/>
      <c r="L516" s="63"/>
    </row>
    <row r="517" spans="1:12" ht="12.75">
      <c r="A517" s="62"/>
      <c r="B517" s="62"/>
      <c r="C517" s="62"/>
      <c r="D517" s="62"/>
      <c r="E517" s="62"/>
      <c r="F517" s="63"/>
      <c r="G517" s="63"/>
      <c r="H517" s="63"/>
      <c r="I517" s="63"/>
      <c r="J517" s="63"/>
      <c r="K517" s="63"/>
      <c r="L517" s="63"/>
    </row>
    <row r="518" spans="1:12" ht="12.75">
      <c r="A518" s="62"/>
      <c r="B518" s="62"/>
      <c r="C518" s="62"/>
      <c r="D518" s="62"/>
      <c r="E518" s="62"/>
      <c r="F518" s="63"/>
      <c r="G518" s="63"/>
      <c r="H518" s="63"/>
      <c r="I518" s="63"/>
      <c r="J518" s="63"/>
      <c r="K518" s="63"/>
      <c r="L518" s="63"/>
    </row>
    <row r="519" spans="1:12" ht="12.75">
      <c r="A519" s="62"/>
      <c r="B519" s="62"/>
      <c r="C519" s="62"/>
      <c r="D519" s="62"/>
      <c r="E519" s="62"/>
      <c r="F519" s="63"/>
      <c r="G519" s="63"/>
      <c r="H519" s="63"/>
      <c r="I519" s="63"/>
      <c r="J519" s="63"/>
      <c r="K519" s="63"/>
      <c r="L519" s="63"/>
    </row>
    <row r="520" spans="1:12" ht="12.75">
      <c r="A520" s="62"/>
      <c r="B520" s="62"/>
      <c r="C520" s="62"/>
      <c r="D520" s="62"/>
      <c r="E520" s="62"/>
      <c r="F520" s="63"/>
      <c r="G520" s="63"/>
      <c r="H520" s="63"/>
      <c r="I520" s="63"/>
      <c r="J520" s="63"/>
      <c r="K520" s="63"/>
      <c r="L520" s="63"/>
    </row>
    <row r="521" spans="1:12" ht="12.75">
      <c r="A521" s="62"/>
      <c r="B521" s="62"/>
      <c r="C521" s="62"/>
      <c r="D521" s="62"/>
      <c r="E521" s="62"/>
      <c r="F521" s="63"/>
      <c r="G521" s="63"/>
      <c r="H521" s="63"/>
      <c r="I521" s="63"/>
      <c r="J521" s="63"/>
      <c r="K521" s="63"/>
      <c r="L521" s="63"/>
    </row>
    <row r="522" spans="1:12" ht="12.75">
      <c r="A522" s="62"/>
      <c r="B522" s="62"/>
      <c r="C522" s="62"/>
      <c r="D522" s="62"/>
      <c r="E522" s="62"/>
      <c r="F522" s="63"/>
      <c r="G522" s="63"/>
      <c r="H522" s="63"/>
      <c r="I522" s="63"/>
      <c r="J522" s="63"/>
      <c r="K522" s="63"/>
      <c r="L522" s="63"/>
    </row>
    <row r="525" spans="1:12" ht="12.75">
      <c r="A525" s="84" t="s">
        <v>75</v>
      </c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</row>
    <row r="526" spans="1:12" ht="12.75" customHeight="1">
      <c r="A526" s="86" t="s">
        <v>264</v>
      </c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</row>
    <row r="527" spans="1:12" ht="13.5" thickBot="1">
      <c r="A527" s="87" t="s">
        <v>12</v>
      </c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</row>
    <row r="528" spans="1:12" ht="13.5" thickBot="1">
      <c r="A528" s="74" t="s">
        <v>13</v>
      </c>
      <c r="B528" s="74"/>
      <c r="C528" s="88" t="s">
        <v>143</v>
      </c>
      <c r="D528" s="89"/>
      <c r="E528" s="89"/>
      <c r="F528" s="89"/>
      <c r="G528" s="89"/>
      <c r="H528" s="89"/>
      <c r="I528" s="89"/>
      <c r="J528" s="89"/>
      <c r="K528" s="89"/>
      <c r="L528" s="90"/>
    </row>
    <row r="529" spans="1:12" ht="12.75">
      <c r="A529" s="74" t="s">
        <v>14</v>
      </c>
      <c r="B529" s="74"/>
      <c r="C529" s="75" t="s">
        <v>144</v>
      </c>
      <c r="D529" s="76"/>
      <c r="E529" s="76"/>
      <c r="F529" s="76"/>
      <c r="G529" s="76"/>
      <c r="H529" s="76"/>
      <c r="I529" s="76"/>
      <c r="J529" s="76"/>
      <c r="K529" s="76"/>
      <c r="L529" s="77"/>
    </row>
    <row r="530" spans="1:12" ht="13.5" thickBot="1">
      <c r="A530" s="24"/>
      <c r="B530" s="24"/>
      <c r="C530" s="78"/>
      <c r="D530" s="79"/>
      <c r="E530" s="79"/>
      <c r="F530" s="79"/>
      <c r="G530" s="79"/>
      <c r="H530" s="79"/>
      <c r="I530" s="79"/>
      <c r="J530" s="79"/>
      <c r="K530" s="79"/>
      <c r="L530" s="80"/>
    </row>
    <row r="531" spans="1:12" ht="12.75">
      <c r="A531" s="103" t="s">
        <v>15</v>
      </c>
      <c r="B531" s="104"/>
      <c r="C531" s="104"/>
      <c r="D531" s="105"/>
      <c r="E531" s="106" t="s">
        <v>16</v>
      </c>
      <c r="F531" s="107"/>
      <c r="G531" s="107"/>
      <c r="H531" s="108"/>
      <c r="I531" s="109" t="s">
        <v>17</v>
      </c>
      <c r="J531" s="110"/>
      <c r="K531" s="110"/>
      <c r="L531" s="111"/>
    </row>
    <row r="532" spans="1:12" ht="12.75">
      <c r="A532" s="121" t="s">
        <v>145</v>
      </c>
      <c r="B532" s="122"/>
      <c r="C532" s="122"/>
      <c r="D532" s="123"/>
      <c r="E532" s="71">
        <v>2204</v>
      </c>
      <c r="F532" s="72"/>
      <c r="G532" s="72"/>
      <c r="H532" s="81"/>
      <c r="I532" s="71">
        <v>2204</v>
      </c>
      <c r="J532" s="72"/>
      <c r="K532" s="72"/>
      <c r="L532" s="73"/>
    </row>
    <row r="533" spans="1:12" ht="12.75">
      <c r="A533" s="82" t="s">
        <v>37</v>
      </c>
      <c r="B533" s="83"/>
      <c r="C533" s="83"/>
      <c r="D533" s="83"/>
      <c r="E533" s="26"/>
      <c r="F533" s="26"/>
      <c r="G533" s="26"/>
      <c r="H533" s="27">
        <v>2018</v>
      </c>
      <c r="I533" s="27">
        <v>2019</v>
      </c>
      <c r="J533" s="27">
        <v>2020</v>
      </c>
      <c r="K533" s="27">
        <v>2021</v>
      </c>
      <c r="L533" s="28" t="s">
        <v>18</v>
      </c>
    </row>
    <row r="534" spans="1:12" ht="12.75">
      <c r="A534" s="124" t="s">
        <v>19</v>
      </c>
      <c r="B534" s="125"/>
      <c r="C534" s="126"/>
      <c r="D534" s="29"/>
      <c r="E534" s="30"/>
      <c r="F534" s="30"/>
      <c r="G534" s="30"/>
      <c r="H534" s="31">
        <f>H539+H543+H547+H551+H555+H559+H563</f>
        <v>240000</v>
      </c>
      <c r="I534" s="31">
        <f>I539+I543+I547+I551+I555+I559+I563</f>
        <v>265000</v>
      </c>
      <c r="J534" s="31">
        <f>J539+J543+J547+J551+J555+J559+J563</f>
        <v>308000</v>
      </c>
      <c r="K534" s="31">
        <f>K539+K543+K547+K551+K555+K559+K563</f>
        <v>360000</v>
      </c>
      <c r="L534" s="32">
        <f>SUM(H534:K534)</f>
        <v>1173000</v>
      </c>
    </row>
    <row r="535" spans="1:12" ht="12.75">
      <c r="A535" s="33"/>
      <c r="B535" s="34"/>
      <c r="C535" s="72"/>
      <c r="D535" s="72"/>
      <c r="E535" s="72"/>
      <c r="F535" s="25"/>
      <c r="G535" s="35"/>
      <c r="H535" s="36"/>
      <c r="I535" s="36"/>
      <c r="J535" s="36"/>
      <c r="K535" s="36"/>
      <c r="L535" s="37"/>
    </row>
    <row r="536" spans="1:12" ht="12.75">
      <c r="A536" s="114" t="s">
        <v>20</v>
      </c>
      <c r="B536" s="116" t="s">
        <v>30</v>
      </c>
      <c r="C536" s="99"/>
      <c r="D536" s="99"/>
      <c r="E536" s="117"/>
      <c r="F536" s="99" t="s">
        <v>21</v>
      </c>
      <c r="G536" s="101" t="s">
        <v>22</v>
      </c>
      <c r="H536" s="112">
        <v>2018</v>
      </c>
      <c r="I536" s="112">
        <v>2019</v>
      </c>
      <c r="J536" s="112">
        <v>2020</v>
      </c>
      <c r="K536" s="112">
        <v>2021</v>
      </c>
      <c r="L536" s="94" t="s">
        <v>23</v>
      </c>
    </row>
    <row r="537" spans="1:12" ht="12.75">
      <c r="A537" s="115"/>
      <c r="B537" s="118"/>
      <c r="C537" s="119"/>
      <c r="D537" s="119"/>
      <c r="E537" s="120"/>
      <c r="F537" s="100"/>
      <c r="G537" s="102"/>
      <c r="H537" s="113"/>
      <c r="I537" s="113"/>
      <c r="J537" s="113"/>
      <c r="K537" s="113"/>
      <c r="L537" s="95"/>
    </row>
    <row r="538" spans="1:12" ht="25.5">
      <c r="A538" s="38" t="s">
        <v>39</v>
      </c>
      <c r="B538" s="39" t="s">
        <v>24</v>
      </c>
      <c r="C538" s="96" t="s">
        <v>146</v>
      </c>
      <c r="D538" s="97"/>
      <c r="E538" s="98"/>
      <c r="F538" s="40" t="s">
        <v>95</v>
      </c>
      <c r="G538" s="41" t="s">
        <v>25</v>
      </c>
      <c r="H538" s="42">
        <v>1</v>
      </c>
      <c r="I538" s="42">
        <v>1</v>
      </c>
      <c r="J538" s="42">
        <v>1</v>
      </c>
      <c r="K538" s="42">
        <v>1</v>
      </c>
      <c r="L538" s="43">
        <f>SUM(H538:K538)</f>
        <v>4</v>
      </c>
    </row>
    <row r="539" spans="1:12" ht="13.5" thickBot="1">
      <c r="A539" s="44"/>
      <c r="B539" s="54" t="s">
        <v>27</v>
      </c>
      <c r="C539" s="91" t="s">
        <v>41</v>
      </c>
      <c r="D539" s="92"/>
      <c r="E539" s="93"/>
      <c r="F539" s="45"/>
      <c r="G539" s="46" t="s">
        <v>26</v>
      </c>
      <c r="H539" s="47">
        <v>30000</v>
      </c>
      <c r="I539" s="48">
        <v>35000</v>
      </c>
      <c r="J539" s="47">
        <v>38000</v>
      </c>
      <c r="K539" s="48">
        <v>40000</v>
      </c>
      <c r="L539" s="49">
        <f>SUM(H539:K539)</f>
        <v>143000</v>
      </c>
    </row>
    <row r="540" spans="1:12" ht="12.75">
      <c r="A540" s="44"/>
      <c r="B540" s="39" t="s">
        <v>31</v>
      </c>
      <c r="C540" s="91" t="s">
        <v>147</v>
      </c>
      <c r="D540" s="92"/>
      <c r="E540" s="93"/>
      <c r="F540" s="45"/>
      <c r="G540" s="45"/>
      <c r="H540" s="50"/>
      <c r="I540" s="51"/>
      <c r="J540" s="50"/>
      <c r="K540" s="51"/>
      <c r="L540" s="52"/>
    </row>
    <row r="541" spans="1:12" ht="13.5" thickBot="1">
      <c r="A541" s="53"/>
      <c r="B541" s="54" t="s">
        <v>32</v>
      </c>
      <c r="C541" s="127" t="s">
        <v>148</v>
      </c>
      <c r="D541" s="128"/>
      <c r="E541" s="129"/>
      <c r="F541" s="55"/>
      <c r="G541" s="56"/>
      <c r="H541" s="57"/>
      <c r="I541" s="58"/>
      <c r="J541" s="57"/>
      <c r="K541" s="58"/>
      <c r="L541" s="59"/>
    </row>
    <row r="542" spans="1:12" ht="25.5">
      <c r="A542" s="38" t="s">
        <v>39</v>
      </c>
      <c r="B542" s="39" t="s">
        <v>24</v>
      </c>
      <c r="C542" s="96" t="s">
        <v>149</v>
      </c>
      <c r="D542" s="97"/>
      <c r="E542" s="98"/>
      <c r="F542" s="40" t="s">
        <v>151</v>
      </c>
      <c r="G542" s="41" t="s">
        <v>25</v>
      </c>
      <c r="H542" s="42">
        <v>120</v>
      </c>
      <c r="I542" s="42">
        <v>125</v>
      </c>
      <c r="J542" s="42">
        <v>130</v>
      </c>
      <c r="K542" s="42">
        <v>140</v>
      </c>
      <c r="L542" s="43">
        <f>SUM(H542:K542)</f>
        <v>515</v>
      </c>
    </row>
    <row r="543" spans="1:12" ht="13.5" thickBot="1">
      <c r="A543" s="44"/>
      <c r="B543" s="54" t="s">
        <v>27</v>
      </c>
      <c r="C543" s="91" t="s">
        <v>150</v>
      </c>
      <c r="D543" s="92"/>
      <c r="E543" s="93"/>
      <c r="F543" s="45"/>
      <c r="G543" s="46" t="s">
        <v>26</v>
      </c>
      <c r="H543" s="47">
        <v>210000</v>
      </c>
      <c r="I543" s="48">
        <v>230000</v>
      </c>
      <c r="J543" s="47">
        <v>270000</v>
      </c>
      <c r="K543" s="48">
        <v>320000</v>
      </c>
      <c r="L543" s="49">
        <f>SUM(H543:K543)</f>
        <v>1030000</v>
      </c>
    </row>
    <row r="544" spans="1:12" ht="12.75">
      <c r="A544" s="44"/>
      <c r="B544" s="39" t="s">
        <v>31</v>
      </c>
      <c r="C544" s="91" t="s">
        <v>147</v>
      </c>
      <c r="D544" s="92"/>
      <c r="E544" s="93"/>
      <c r="F544" s="45"/>
      <c r="G544" s="45"/>
      <c r="H544" s="50"/>
      <c r="I544" s="51"/>
      <c r="J544" s="50"/>
      <c r="K544" s="51"/>
      <c r="L544" s="52"/>
    </row>
    <row r="545" spans="1:12" ht="13.5" thickBot="1">
      <c r="A545" s="53"/>
      <c r="B545" s="54" t="s">
        <v>32</v>
      </c>
      <c r="C545" s="127" t="s">
        <v>148</v>
      </c>
      <c r="D545" s="128"/>
      <c r="E545" s="129"/>
      <c r="F545" s="55"/>
      <c r="G545" s="56"/>
      <c r="H545" s="57"/>
      <c r="I545" s="58"/>
      <c r="J545" s="57"/>
      <c r="K545" s="58"/>
      <c r="L545" s="59"/>
    </row>
    <row r="546" spans="1:12" ht="25.5">
      <c r="A546" s="38"/>
      <c r="B546" s="39" t="s">
        <v>24</v>
      </c>
      <c r="C546" s="96"/>
      <c r="D546" s="97"/>
      <c r="E546" s="98"/>
      <c r="F546" s="40"/>
      <c r="G546" s="41" t="s">
        <v>25</v>
      </c>
      <c r="H546" s="42"/>
      <c r="I546" s="42"/>
      <c r="J546" s="42"/>
      <c r="K546" s="42"/>
      <c r="L546" s="43">
        <f>SUM(H546:K546)</f>
        <v>0</v>
      </c>
    </row>
    <row r="547" spans="1:12" ht="13.5" thickBot="1">
      <c r="A547" s="44"/>
      <c r="B547" s="54" t="s">
        <v>27</v>
      </c>
      <c r="C547" s="91"/>
      <c r="D547" s="92"/>
      <c r="E547" s="93"/>
      <c r="F547" s="45"/>
      <c r="G547" s="46" t="s">
        <v>26</v>
      </c>
      <c r="H547" s="47"/>
      <c r="I547" s="48"/>
      <c r="J547" s="47"/>
      <c r="K547" s="48"/>
      <c r="L547" s="49">
        <f>SUM(H547:K547)</f>
        <v>0</v>
      </c>
    </row>
    <row r="548" spans="1:12" ht="12.75">
      <c r="A548" s="44"/>
      <c r="B548" s="39" t="s">
        <v>31</v>
      </c>
      <c r="C548" s="91"/>
      <c r="D548" s="92"/>
      <c r="E548" s="93"/>
      <c r="F548" s="45"/>
      <c r="G548" s="45"/>
      <c r="H548" s="50"/>
      <c r="I548" s="51"/>
      <c r="J548" s="50"/>
      <c r="K548" s="51"/>
      <c r="L548" s="52"/>
    </row>
    <row r="549" spans="1:12" ht="13.5" thickBot="1">
      <c r="A549" s="53"/>
      <c r="B549" s="54" t="s">
        <v>32</v>
      </c>
      <c r="C549" s="127"/>
      <c r="D549" s="128"/>
      <c r="E549" s="129"/>
      <c r="F549" s="55"/>
      <c r="G549" s="56"/>
      <c r="H549" s="57"/>
      <c r="I549" s="58"/>
      <c r="J549" s="57"/>
      <c r="K549" s="58"/>
      <c r="L549" s="59"/>
    </row>
    <row r="550" spans="1:12" ht="25.5">
      <c r="A550" s="38"/>
      <c r="B550" s="39" t="s">
        <v>24</v>
      </c>
      <c r="C550" s="96"/>
      <c r="D550" s="97"/>
      <c r="E550" s="98"/>
      <c r="F550" s="40"/>
      <c r="G550" s="41" t="s">
        <v>25</v>
      </c>
      <c r="H550" s="42"/>
      <c r="I550" s="42"/>
      <c r="J550" s="42"/>
      <c r="K550" s="42"/>
      <c r="L550" s="43">
        <f>SUM(H550:K550)</f>
        <v>0</v>
      </c>
    </row>
    <row r="551" spans="1:12" ht="13.5" thickBot="1">
      <c r="A551" s="44"/>
      <c r="B551" s="54" t="s">
        <v>27</v>
      </c>
      <c r="C551" s="91"/>
      <c r="D551" s="92"/>
      <c r="E551" s="93"/>
      <c r="F551" s="45"/>
      <c r="G551" s="46" t="s">
        <v>26</v>
      </c>
      <c r="H551" s="47"/>
      <c r="I551" s="48"/>
      <c r="J551" s="47"/>
      <c r="K551" s="48"/>
      <c r="L551" s="49">
        <f>SUM(H551:K551)</f>
        <v>0</v>
      </c>
    </row>
    <row r="552" spans="1:12" ht="12.75">
      <c r="A552" s="44"/>
      <c r="B552" s="39" t="s">
        <v>31</v>
      </c>
      <c r="C552" s="91"/>
      <c r="D552" s="92"/>
      <c r="E552" s="93"/>
      <c r="F552" s="45"/>
      <c r="G552" s="45"/>
      <c r="H552" s="50"/>
      <c r="I552" s="51"/>
      <c r="J552" s="50"/>
      <c r="K552" s="51"/>
      <c r="L552" s="52"/>
    </row>
    <row r="553" spans="1:12" ht="13.5" thickBot="1">
      <c r="A553" s="53"/>
      <c r="B553" s="54" t="s">
        <v>32</v>
      </c>
      <c r="C553" s="127"/>
      <c r="D553" s="128"/>
      <c r="E553" s="129"/>
      <c r="F553" s="55"/>
      <c r="G553" s="56"/>
      <c r="H553" s="57"/>
      <c r="I553" s="58"/>
      <c r="J553" s="57"/>
      <c r="K553" s="58"/>
      <c r="L553" s="59"/>
    </row>
    <row r="554" spans="1:12" ht="25.5">
      <c r="A554" s="38"/>
      <c r="B554" s="39" t="s">
        <v>24</v>
      </c>
      <c r="C554" s="96"/>
      <c r="D554" s="97"/>
      <c r="E554" s="98"/>
      <c r="F554" s="40"/>
      <c r="G554" s="41" t="s">
        <v>25</v>
      </c>
      <c r="H554" s="42"/>
      <c r="I554" s="42"/>
      <c r="J554" s="42"/>
      <c r="K554" s="42"/>
      <c r="L554" s="43">
        <f>SUM(H554:K554)</f>
        <v>0</v>
      </c>
    </row>
    <row r="555" spans="1:12" ht="13.5" thickBot="1">
      <c r="A555" s="44"/>
      <c r="B555" s="54" t="s">
        <v>27</v>
      </c>
      <c r="C555" s="91"/>
      <c r="D555" s="92"/>
      <c r="E555" s="93"/>
      <c r="F555" s="45"/>
      <c r="G555" s="46" t="s">
        <v>26</v>
      </c>
      <c r="H555" s="47"/>
      <c r="I555" s="48"/>
      <c r="J555" s="47"/>
      <c r="K555" s="48"/>
      <c r="L555" s="49">
        <f>SUM(H555:K555)</f>
        <v>0</v>
      </c>
    </row>
    <row r="556" spans="1:12" ht="12.75">
      <c r="A556" s="44"/>
      <c r="B556" s="39" t="s">
        <v>31</v>
      </c>
      <c r="C556" s="91"/>
      <c r="D556" s="92"/>
      <c r="E556" s="93"/>
      <c r="F556" s="45"/>
      <c r="G556" s="45"/>
      <c r="H556" s="50"/>
      <c r="I556" s="51"/>
      <c r="J556" s="50"/>
      <c r="K556" s="51"/>
      <c r="L556" s="52"/>
    </row>
    <row r="557" spans="1:12" ht="13.5" thickBot="1">
      <c r="A557" s="53"/>
      <c r="B557" s="54" t="s">
        <v>32</v>
      </c>
      <c r="C557" s="127"/>
      <c r="D557" s="128"/>
      <c r="E557" s="129"/>
      <c r="F557" s="55"/>
      <c r="G557" s="56"/>
      <c r="H557" s="57"/>
      <c r="I557" s="58"/>
      <c r="J557" s="57"/>
      <c r="K557" s="58"/>
      <c r="L557" s="59"/>
    </row>
    <row r="558" spans="1:12" ht="25.5">
      <c r="A558" s="38"/>
      <c r="B558" s="39" t="s">
        <v>24</v>
      </c>
      <c r="C558" s="96"/>
      <c r="D558" s="97"/>
      <c r="E558" s="98"/>
      <c r="F558" s="40"/>
      <c r="G558" s="41" t="s">
        <v>25</v>
      </c>
      <c r="H558" s="42"/>
      <c r="I558" s="42"/>
      <c r="J558" s="42"/>
      <c r="K558" s="42"/>
      <c r="L558" s="43">
        <f>SUM(H558:K558)</f>
        <v>0</v>
      </c>
    </row>
    <row r="559" spans="1:12" ht="13.5" thickBot="1">
      <c r="A559" s="44"/>
      <c r="B559" s="54" t="s">
        <v>27</v>
      </c>
      <c r="C559" s="91"/>
      <c r="D559" s="92"/>
      <c r="E559" s="93"/>
      <c r="F559" s="45"/>
      <c r="G559" s="46" t="s">
        <v>26</v>
      </c>
      <c r="H559" s="47"/>
      <c r="I559" s="48"/>
      <c r="J559" s="47"/>
      <c r="K559" s="48"/>
      <c r="L559" s="49">
        <f>SUM(H559:K559)</f>
        <v>0</v>
      </c>
    </row>
    <row r="560" spans="1:12" ht="12.75">
      <c r="A560" s="44"/>
      <c r="B560" s="39" t="s">
        <v>31</v>
      </c>
      <c r="C560" s="91"/>
      <c r="D560" s="92"/>
      <c r="E560" s="93"/>
      <c r="F560" s="45"/>
      <c r="G560" s="45"/>
      <c r="H560" s="50"/>
      <c r="I560" s="51"/>
      <c r="J560" s="50"/>
      <c r="K560" s="51"/>
      <c r="L560" s="52"/>
    </row>
    <row r="561" spans="1:12" ht="13.5" thickBot="1">
      <c r="A561" s="53"/>
      <c r="B561" s="54" t="s">
        <v>32</v>
      </c>
      <c r="C561" s="127"/>
      <c r="D561" s="128"/>
      <c r="E561" s="129"/>
      <c r="F561" s="55"/>
      <c r="G561" s="56"/>
      <c r="H561" s="57"/>
      <c r="I561" s="58"/>
      <c r="J561" s="57"/>
      <c r="K561" s="58"/>
      <c r="L561" s="59"/>
    </row>
    <row r="562" spans="1:12" ht="25.5">
      <c r="A562" s="38"/>
      <c r="B562" s="39" t="s">
        <v>24</v>
      </c>
      <c r="C562" s="96"/>
      <c r="D562" s="97"/>
      <c r="E562" s="98"/>
      <c r="F562" s="40"/>
      <c r="G562" s="41" t="s">
        <v>25</v>
      </c>
      <c r="H562" s="42"/>
      <c r="I562" s="42"/>
      <c r="J562" s="42"/>
      <c r="K562" s="42"/>
      <c r="L562" s="43">
        <f>SUM(H562:K562)</f>
        <v>0</v>
      </c>
    </row>
    <row r="563" spans="1:12" ht="13.5" thickBot="1">
      <c r="A563" s="44"/>
      <c r="B563" s="54" t="s">
        <v>27</v>
      </c>
      <c r="C563" s="91"/>
      <c r="D563" s="92"/>
      <c r="E563" s="93"/>
      <c r="F563" s="45"/>
      <c r="G563" s="46" t="s">
        <v>26</v>
      </c>
      <c r="H563" s="47"/>
      <c r="I563" s="48"/>
      <c r="J563" s="47"/>
      <c r="K563" s="48"/>
      <c r="L563" s="49">
        <f>SUM(H563:K563)</f>
        <v>0</v>
      </c>
    </row>
    <row r="564" spans="1:12" ht="12.75">
      <c r="A564" s="44"/>
      <c r="B564" s="39" t="s">
        <v>31</v>
      </c>
      <c r="C564" s="91"/>
      <c r="D564" s="92"/>
      <c r="E564" s="93"/>
      <c r="F564" s="45"/>
      <c r="G564" s="45"/>
      <c r="H564" s="50"/>
      <c r="I564" s="51"/>
      <c r="J564" s="50"/>
      <c r="K564" s="51"/>
      <c r="L564" s="52"/>
    </row>
    <row r="565" spans="1:12" ht="13.5" thickBot="1">
      <c r="A565" s="53"/>
      <c r="B565" s="54" t="s">
        <v>32</v>
      </c>
      <c r="C565" s="127"/>
      <c r="D565" s="128"/>
      <c r="E565" s="129"/>
      <c r="F565" s="55"/>
      <c r="G565" s="56"/>
      <c r="H565" s="57"/>
      <c r="I565" s="58"/>
      <c r="J565" s="57"/>
      <c r="K565" s="58"/>
      <c r="L565" s="59"/>
    </row>
    <row r="566" spans="1:12" ht="13.5" thickBot="1">
      <c r="A566" s="130" t="s">
        <v>28</v>
      </c>
      <c r="B566" s="131"/>
      <c r="C566" s="131"/>
      <c r="D566" s="131"/>
      <c r="E566" s="131"/>
      <c r="F566" s="132"/>
      <c r="G566" s="132"/>
      <c r="H566" s="132"/>
      <c r="I566" s="132"/>
      <c r="J566" s="132"/>
      <c r="K566" s="132"/>
      <c r="L566" s="133"/>
    </row>
    <row r="570" spans="1:12" ht="12.75">
      <c r="A570" s="84" t="s">
        <v>75</v>
      </c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</row>
    <row r="571" spans="1:12" ht="12.75" customHeight="1">
      <c r="A571" s="86" t="s">
        <v>264</v>
      </c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</row>
    <row r="572" spans="1:12" ht="13.5" thickBot="1">
      <c r="A572" s="87" t="s">
        <v>12</v>
      </c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</row>
    <row r="573" spans="1:12" ht="13.5" thickBot="1">
      <c r="A573" s="74" t="s">
        <v>13</v>
      </c>
      <c r="B573" s="74"/>
      <c r="C573" s="88" t="s">
        <v>152</v>
      </c>
      <c r="D573" s="89"/>
      <c r="E573" s="89"/>
      <c r="F573" s="89"/>
      <c r="G573" s="89"/>
      <c r="H573" s="89"/>
      <c r="I573" s="89"/>
      <c r="J573" s="89"/>
      <c r="K573" s="89"/>
      <c r="L573" s="90"/>
    </row>
    <row r="574" spans="1:12" ht="12.75">
      <c r="A574" s="74" t="s">
        <v>14</v>
      </c>
      <c r="B574" s="74"/>
      <c r="C574" s="75" t="s">
        <v>153</v>
      </c>
      <c r="D574" s="76"/>
      <c r="E574" s="76"/>
      <c r="F574" s="76"/>
      <c r="G574" s="76"/>
      <c r="H574" s="76"/>
      <c r="I574" s="76"/>
      <c r="J574" s="76"/>
      <c r="K574" s="76"/>
      <c r="L574" s="77"/>
    </row>
    <row r="575" spans="1:12" ht="55.5" customHeight="1" thickBot="1">
      <c r="A575" s="24"/>
      <c r="B575" s="24"/>
      <c r="C575" s="78"/>
      <c r="D575" s="79"/>
      <c r="E575" s="79"/>
      <c r="F575" s="79"/>
      <c r="G575" s="79"/>
      <c r="H575" s="79"/>
      <c r="I575" s="79"/>
      <c r="J575" s="79"/>
      <c r="K575" s="79"/>
      <c r="L575" s="80"/>
    </row>
    <row r="576" spans="1:12" ht="12.75">
      <c r="A576" s="103" t="s">
        <v>15</v>
      </c>
      <c r="B576" s="104"/>
      <c r="C576" s="104"/>
      <c r="D576" s="105"/>
      <c r="E576" s="106" t="s">
        <v>16</v>
      </c>
      <c r="F576" s="107"/>
      <c r="G576" s="107"/>
      <c r="H576" s="108"/>
      <c r="I576" s="109" t="s">
        <v>17</v>
      </c>
      <c r="J576" s="110"/>
      <c r="K576" s="110"/>
      <c r="L576" s="111"/>
    </row>
    <row r="577" spans="1:12" ht="12.75">
      <c r="A577" s="121" t="s">
        <v>154</v>
      </c>
      <c r="B577" s="122"/>
      <c r="C577" s="122"/>
      <c r="D577" s="123"/>
      <c r="E577" s="71"/>
      <c r="F577" s="72"/>
      <c r="G577" s="72"/>
      <c r="H577" s="81"/>
      <c r="I577" s="71"/>
      <c r="J577" s="72"/>
      <c r="K577" s="72"/>
      <c r="L577" s="73"/>
    </row>
    <row r="578" spans="1:12" ht="12.75">
      <c r="A578" s="82" t="s">
        <v>37</v>
      </c>
      <c r="B578" s="83"/>
      <c r="C578" s="83"/>
      <c r="D578" s="83"/>
      <c r="E578" s="26"/>
      <c r="F578" s="26"/>
      <c r="G578" s="26"/>
      <c r="H578" s="27">
        <v>2018</v>
      </c>
      <c r="I578" s="27">
        <v>2019</v>
      </c>
      <c r="J578" s="27">
        <v>2020</v>
      </c>
      <c r="K578" s="27">
        <v>2021</v>
      </c>
      <c r="L578" s="28" t="s">
        <v>18</v>
      </c>
    </row>
    <row r="579" spans="1:12" ht="12.75">
      <c r="A579" s="124" t="s">
        <v>19</v>
      </c>
      <c r="B579" s="125"/>
      <c r="C579" s="126"/>
      <c r="D579" s="29"/>
      <c r="E579" s="30"/>
      <c r="F579" s="30"/>
      <c r="G579" s="30"/>
      <c r="H579" s="31">
        <f>H584+H588+H592+H596+H600+H604+H610</f>
        <v>2590000</v>
      </c>
      <c r="I579" s="31">
        <f>I584+I588+I592+I596+I600+I604+I610</f>
        <v>2795000</v>
      </c>
      <c r="J579" s="31">
        <f>J584+J588+J592+J596+J600+J604+J610</f>
        <v>2857000</v>
      </c>
      <c r="K579" s="31">
        <f>K584+K588+K592+K596+K600+K604+K610</f>
        <v>3289000</v>
      </c>
      <c r="L579" s="32">
        <f>SUM(H579:K579)+L625+L629+L633+L637+L641+L645</f>
        <v>15844000</v>
      </c>
    </row>
    <row r="580" spans="1:12" ht="12.75">
      <c r="A580" s="33"/>
      <c r="B580" s="34"/>
      <c r="C580" s="72"/>
      <c r="D580" s="72"/>
      <c r="E580" s="72"/>
      <c r="F580" s="25"/>
      <c r="G580" s="35"/>
      <c r="H580" s="36"/>
      <c r="I580" s="36"/>
      <c r="J580" s="36"/>
      <c r="K580" s="36"/>
      <c r="L580" s="37"/>
    </row>
    <row r="581" spans="1:12" ht="12.75">
      <c r="A581" s="114" t="s">
        <v>20</v>
      </c>
      <c r="B581" s="116" t="s">
        <v>30</v>
      </c>
      <c r="C581" s="99"/>
      <c r="D581" s="99"/>
      <c r="E581" s="117"/>
      <c r="F581" s="99" t="s">
        <v>21</v>
      </c>
      <c r="G581" s="101" t="s">
        <v>22</v>
      </c>
      <c r="H581" s="112">
        <v>2018</v>
      </c>
      <c r="I581" s="112">
        <v>2019</v>
      </c>
      <c r="J581" s="112">
        <v>2020</v>
      </c>
      <c r="K581" s="112">
        <v>2021</v>
      </c>
      <c r="L581" s="94" t="s">
        <v>23</v>
      </c>
    </row>
    <row r="582" spans="1:12" ht="12.75">
      <c r="A582" s="115"/>
      <c r="B582" s="118"/>
      <c r="C582" s="119"/>
      <c r="D582" s="119"/>
      <c r="E582" s="120"/>
      <c r="F582" s="100"/>
      <c r="G582" s="102"/>
      <c r="H582" s="113"/>
      <c r="I582" s="113"/>
      <c r="J582" s="113"/>
      <c r="K582" s="113"/>
      <c r="L582" s="95"/>
    </row>
    <row r="583" spans="1:12" ht="25.5">
      <c r="A583" s="38" t="s">
        <v>39</v>
      </c>
      <c r="B583" s="39" t="s">
        <v>24</v>
      </c>
      <c r="C583" s="96" t="s">
        <v>155</v>
      </c>
      <c r="D583" s="97"/>
      <c r="E583" s="98"/>
      <c r="F583" s="40" t="s">
        <v>70</v>
      </c>
      <c r="G583" s="41" t="s">
        <v>25</v>
      </c>
      <c r="H583" s="60">
        <v>5.2</v>
      </c>
      <c r="I583" s="60">
        <v>5.3</v>
      </c>
      <c r="J583" s="60">
        <v>5.4</v>
      </c>
      <c r="K583" s="60">
        <v>5.5</v>
      </c>
      <c r="L583" s="61">
        <f>SUM(H583:K583)</f>
        <v>21.4</v>
      </c>
    </row>
    <row r="584" spans="1:12" ht="13.5" thickBot="1">
      <c r="A584" s="44"/>
      <c r="B584" s="54" t="s">
        <v>27</v>
      </c>
      <c r="C584" s="91" t="s">
        <v>156</v>
      </c>
      <c r="D584" s="92"/>
      <c r="E584" s="93"/>
      <c r="F584" s="45"/>
      <c r="G584" s="46" t="s">
        <v>26</v>
      </c>
      <c r="H584" s="47">
        <v>1650000</v>
      </c>
      <c r="I584" s="48">
        <v>1720000</v>
      </c>
      <c r="J584" s="47">
        <v>1750000</v>
      </c>
      <c r="K584" s="48">
        <v>2100000</v>
      </c>
      <c r="L584" s="49">
        <f>SUM(H584:K584)</f>
        <v>7220000</v>
      </c>
    </row>
    <row r="585" spans="1:12" ht="12.75">
      <c r="A585" s="44"/>
      <c r="B585" s="39" t="s">
        <v>31</v>
      </c>
      <c r="C585" s="91" t="s">
        <v>157</v>
      </c>
      <c r="D585" s="92"/>
      <c r="E585" s="93"/>
      <c r="F585" s="45"/>
      <c r="G585" s="45"/>
      <c r="H585" s="50"/>
      <c r="I585" s="51"/>
      <c r="J585" s="50"/>
      <c r="K585" s="51"/>
      <c r="L585" s="52"/>
    </row>
    <row r="586" spans="1:12" ht="13.5" thickBot="1">
      <c r="A586" s="53"/>
      <c r="B586" s="54" t="s">
        <v>32</v>
      </c>
      <c r="C586" s="127" t="s">
        <v>160</v>
      </c>
      <c r="D586" s="128"/>
      <c r="E586" s="129"/>
      <c r="F586" s="55"/>
      <c r="G586" s="56"/>
      <c r="H586" s="57"/>
      <c r="I586" s="58"/>
      <c r="J586" s="57"/>
      <c r="K586" s="58"/>
      <c r="L586" s="59"/>
    </row>
    <row r="587" spans="1:12" ht="25.5">
      <c r="A587" s="38" t="s">
        <v>45</v>
      </c>
      <c r="B587" s="39" t="s">
        <v>24</v>
      </c>
      <c r="C587" s="96" t="s">
        <v>158</v>
      </c>
      <c r="D587" s="97"/>
      <c r="E587" s="98"/>
      <c r="F587" s="40" t="s">
        <v>95</v>
      </c>
      <c r="G587" s="41" t="s">
        <v>25</v>
      </c>
      <c r="H587" s="42"/>
      <c r="I587" s="42">
        <v>1</v>
      </c>
      <c r="J587" s="42"/>
      <c r="K587" s="42"/>
      <c r="L587" s="43"/>
    </row>
    <row r="588" spans="1:12" ht="13.5" thickBot="1">
      <c r="A588" s="44"/>
      <c r="B588" s="54" t="s">
        <v>27</v>
      </c>
      <c r="C588" s="91" t="s">
        <v>159</v>
      </c>
      <c r="D588" s="92"/>
      <c r="E588" s="93"/>
      <c r="F588" s="45"/>
      <c r="G588" s="46" t="s">
        <v>270</v>
      </c>
      <c r="H588" s="47"/>
      <c r="I588" s="48">
        <v>50000</v>
      </c>
      <c r="J588" s="47"/>
      <c r="K588" s="48"/>
      <c r="L588" s="49">
        <f>SUM(H588:K588)</f>
        <v>50000</v>
      </c>
    </row>
    <row r="589" spans="1:12" ht="12.75">
      <c r="A589" s="44"/>
      <c r="B589" s="39" t="s">
        <v>31</v>
      </c>
      <c r="C589" s="91" t="s">
        <v>157</v>
      </c>
      <c r="D589" s="92"/>
      <c r="E589" s="93"/>
      <c r="F589" s="45"/>
      <c r="G589" s="45"/>
      <c r="H589" s="50"/>
      <c r="I589" s="51"/>
      <c r="J589" s="50"/>
      <c r="K589" s="51"/>
      <c r="L589" s="52"/>
    </row>
    <row r="590" spans="1:12" ht="13.5" thickBot="1">
      <c r="A590" s="53"/>
      <c r="B590" s="54" t="s">
        <v>32</v>
      </c>
      <c r="C590" s="127" t="s">
        <v>160</v>
      </c>
      <c r="D590" s="128"/>
      <c r="E590" s="129"/>
      <c r="F590" s="55"/>
      <c r="G590" s="56"/>
      <c r="H590" s="57"/>
      <c r="I590" s="58"/>
      <c r="J590" s="57"/>
      <c r="K590" s="58"/>
      <c r="L590" s="59"/>
    </row>
    <row r="591" spans="1:12" ht="25.5">
      <c r="A591" s="38" t="s">
        <v>39</v>
      </c>
      <c r="B591" s="39" t="s">
        <v>24</v>
      </c>
      <c r="C591" s="96" t="s">
        <v>161</v>
      </c>
      <c r="D591" s="97"/>
      <c r="E591" s="98"/>
      <c r="F591" s="40" t="s">
        <v>95</v>
      </c>
      <c r="G591" s="41" t="s">
        <v>25</v>
      </c>
      <c r="H591" s="42">
        <v>1</v>
      </c>
      <c r="I591" s="42">
        <v>1</v>
      </c>
      <c r="J591" s="42">
        <v>1</v>
      </c>
      <c r="K591" s="42">
        <v>1</v>
      </c>
      <c r="L591" s="43">
        <f>SUM(H591:K591)</f>
        <v>4</v>
      </c>
    </row>
    <row r="592" spans="1:12" ht="13.5" thickBot="1">
      <c r="A592" s="44"/>
      <c r="B592" s="54" t="s">
        <v>27</v>
      </c>
      <c r="C592" s="91" t="s">
        <v>41</v>
      </c>
      <c r="D592" s="92"/>
      <c r="E592" s="93"/>
      <c r="F592" s="45"/>
      <c r="G592" s="46" t="s">
        <v>26</v>
      </c>
      <c r="H592" s="47">
        <v>40000</v>
      </c>
      <c r="I592" s="48">
        <v>42000</v>
      </c>
      <c r="J592" s="47">
        <v>48000</v>
      </c>
      <c r="K592" s="48">
        <v>55000</v>
      </c>
      <c r="L592" s="49">
        <f>SUM(H592:K592)</f>
        <v>185000</v>
      </c>
    </row>
    <row r="593" spans="1:12" ht="12.75">
      <c r="A593" s="44"/>
      <c r="B593" s="39" t="s">
        <v>31</v>
      </c>
      <c r="C593" s="91" t="s">
        <v>157</v>
      </c>
      <c r="D593" s="92"/>
      <c r="E593" s="93"/>
      <c r="F593" s="45"/>
      <c r="G593" s="45"/>
      <c r="H593" s="50"/>
      <c r="I593" s="51"/>
      <c r="J593" s="50"/>
      <c r="K593" s="51"/>
      <c r="L593" s="52"/>
    </row>
    <row r="594" spans="1:12" ht="13.5" thickBot="1">
      <c r="A594" s="53"/>
      <c r="B594" s="54" t="s">
        <v>32</v>
      </c>
      <c r="C594" s="127" t="s">
        <v>160</v>
      </c>
      <c r="D594" s="128"/>
      <c r="E594" s="129"/>
      <c r="F594" s="55"/>
      <c r="G594" s="56"/>
      <c r="H594" s="57"/>
      <c r="I594" s="58"/>
      <c r="J594" s="57"/>
      <c r="K594" s="58"/>
      <c r="L594" s="59"/>
    </row>
    <row r="595" spans="1:12" ht="25.5">
      <c r="A595" s="38" t="s">
        <v>39</v>
      </c>
      <c r="B595" s="39" t="s">
        <v>24</v>
      </c>
      <c r="C595" s="96" t="s">
        <v>294</v>
      </c>
      <c r="D595" s="97"/>
      <c r="E595" s="98"/>
      <c r="F595" s="40" t="s">
        <v>95</v>
      </c>
      <c r="G595" s="41" t="s">
        <v>25</v>
      </c>
      <c r="H595" s="42">
        <v>1</v>
      </c>
      <c r="I595" s="42">
        <v>1</v>
      </c>
      <c r="J595" s="42">
        <v>1</v>
      </c>
      <c r="K595" s="42">
        <v>1</v>
      </c>
      <c r="L595" s="43">
        <f>SUM(H595:K595)</f>
        <v>4</v>
      </c>
    </row>
    <row r="596" spans="1:12" ht="13.5" thickBot="1">
      <c r="A596" s="44"/>
      <c r="B596" s="54" t="s">
        <v>27</v>
      </c>
      <c r="C596" s="91" t="s">
        <v>41</v>
      </c>
      <c r="D596" s="92"/>
      <c r="E596" s="93"/>
      <c r="F596" s="45"/>
      <c r="G596" s="46" t="s">
        <v>26</v>
      </c>
      <c r="H596" s="47">
        <v>250000</v>
      </c>
      <c r="I596" s="48">
        <v>275000</v>
      </c>
      <c r="J596" s="47">
        <v>300000</v>
      </c>
      <c r="K596" s="48">
        <v>320000</v>
      </c>
      <c r="L596" s="49">
        <f>SUM(H596:K596)</f>
        <v>1145000</v>
      </c>
    </row>
    <row r="597" spans="1:12" ht="12.75">
      <c r="A597" s="44"/>
      <c r="B597" s="39" t="s">
        <v>31</v>
      </c>
      <c r="C597" s="91" t="s">
        <v>157</v>
      </c>
      <c r="D597" s="92"/>
      <c r="E597" s="93"/>
      <c r="F597" s="45"/>
      <c r="G597" s="45"/>
      <c r="H597" s="50"/>
      <c r="I597" s="51"/>
      <c r="J597" s="50"/>
      <c r="K597" s="51"/>
      <c r="L597" s="52"/>
    </row>
    <row r="598" spans="1:12" ht="13.5" thickBot="1">
      <c r="A598" s="53"/>
      <c r="B598" s="54" t="s">
        <v>32</v>
      </c>
      <c r="C598" s="127" t="s">
        <v>160</v>
      </c>
      <c r="D598" s="128"/>
      <c r="E598" s="129"/>
      <c r="F598" s="55"/>
      <c r="G598" s="56"/>
      <c r="H598" s="57"/>
      <c r="I598" s="58"/>
      <c r="J598" s="57"/>
      <c r="K598" s="58"/>
      <c r="L598" s="59"/>
    </row>
    <row r="599" spans="1:12" ht="25.5">
      <c r="A599" s="38" t="s">
        <v>39</v>
      </c>
      <c r="B599" s="39" t="s">
        <v>24</v>
      </c>
      <c r="C599" s="96" t="s">
        <v>162</v>
      </c>
      <c r="D599" s="97"/>
      <c r="E599" s="98"/>
      <c r="F599" s="40" t="s">
        <v>70</v>
      </c>
      <c r="G599" s="41" t="s">
        <v>25</v>
      </c>
      <c r="H599" s="42">
        <v>100</v>
      </c>
      <c r="I599" s="42">
        <v>100</v>
      </c>
      <c r="J599" s="42">
        <v>100</v>
      </c>
      <c r="K599" s="42">
        <v>100</v>
      </c>
      <c r="L599" s="43">
        <f>SUM(H599:K599)</f>
        <v>400</v>
      </c>
    </row>
    <row r="600" spans="1:12" ht="13.5" thickBot="1">
      <c r="A600" s="44"/>
      <c r="B600" s="54" t="s">
        <v>27</v>
      </c>
      <c r="C600" s="91" t="s">
        <v>163</v>
      </c>
      <c r="D600" s="92"/>
      <c r="E600" s="93"/>
      <c r="F600" s="45"/>
      <c r="G600" s="46" t="s">
        <v>26</v>
      </c>
      <c r="H600" s="47">
        <v>570000</v>
      </c>
      <c r="I600" s="48">
        <v>620000</v>
      </c>
      <c r="J600" s="47">
        <v>663000</v>
      </c>
      <c r="K600" s="48">
        <v>710000</v>
      </c>
      <c r="L600" s="49">
        <f>SUM(H600:K600)</f>
        <v>2563000</v>
      </c>
    </row>
    <row r="601" spans="1:12" ht="12.75">
      <c r="A601" s="44"/>
      <c r="B601" s="39" t="s">
        <v>31</v>
      </c>
      <c r="C601" s="91" t="s">
        <v>157</v>
      </c>
      <c r="D601" s="92"/>
      <c r="E601" s="93"/>
      <c r="F601" s="45"/>
      <c r="G601" s="45"/>
      <c r="H601" s="50"/>
      <c r="I601" s="51"/>
      <c r="J601" s="50"/>
      <c r="K601" s="51"/>
      <c r="L601" s="52"/>
    </row>
    <row r="602" spans="1:12" ht="13.5" thickBot="1">
      <c r="A602" s="53"/>
      <c r="B602" s="54" t="s">
        <v>32</v>
      </c>
      <c r="C602" s="127" t="s">
        <v>160</v>
      </c>
      <c r="D602" s="128"/>
      <c r="E602" s="129"/>
      <c r="F602" s="55"/>
      <c r="G602" s="56"/>
      <c r="H602" s="57"/>
      <c r="I602" s="58"/>
      <c r="J602" s="57"/>
      <c r="K602" s="58"/>
      <c r="L602" s="59"/>
    </row>
    <row r="603" spans="1:12" ht="25.5">
      <c r="A603" s="38" t="s">
        <v>39</v>
      </c>
      <c r="B603" s="39" t="s">
        <v>24</v>
      </c>
      <c r="C603" s="96" t="s">
        <v>164</v>
      </c>
      <c r="D603" s="97"/>
      <c r="E603" s="98"/>
      <c r="F603" s="40" t="s">
        <v>70</v>
      </c>
      <c r="G603" s="41" t="s">
        <v>25</v>
      </c>
      <c r="H603" s="42">
        <v>100</v>
      </c>
      <c r="I603" s="42">
        <v>100</v>
      </c>
      <c r="J603" s="42">
        <v>100</v>
      </c>
      <c r="K603" s="42">
        <v>100</v>
      </c>
      <c r="L603" s="43">
        <f>SUM(H603:K603)</f>
        <v>400</v>
      </c>
    </row>
    <row r="604" spans="1:12" ht="13.5" thickBot="1">
      <c r="A604" s="44"/>
      <c r="B604" s="54" t="s">
        <v>27</v>
      </c>
      <c r="C604" s="91" t="s">
        <v>163</v>
      </c>
      <c r="D604" s="92"/>
      <c r="E604" s="93"/>
      <c r="F604" s="45"/>
      <c r="G604" s="46" t="s">
        <v>26</v>
      </c>
      <c r="H604" s="47">
        <v>80000</v>
      </c>
      <c r="I604" s="48">
        <v>88000</v>
      </c>
      <c r="J604" s="47">
        <v>96000</v>
      </c>
      <c r="K604" s="48">
        <v>104000</v>
      </c>
      <c r="L604" s="49">
        <f>SUM(H604:K604)</f>
        <v>368000</v>
      </c>
    </row>
    <row r="605" spans="1:12" ht="12.75">
      <c r="A605" s="44"/>
      <c r="B605" s="39" t="s">
        <v>31</v>
      </c>
      <c r="C605" s="91" t="s">
        <v>157</v>
      </c>
      <c r="D605" s="92"/>
      <c r="E605" s="93"/>
      <c r="F605" s="45"/>
      <c r="G605" s="45"/>
      <c r="H605" s="50"/>
      <c r="I605" s="51"/>
      <c r="J605" s="50"/>
      <c r="K605" s="51"/>
      <c r="L605" s="52"/>
    </row>
    <row r="606" spans="1:12" ht="13.5" thickBot="1">
      <c r="A606" s="53"/>
      <c r="B606" s="54" t="s">
        <v>32</v>
      </c>
      <c r="C606" s="127" t="s">
        <v>160</v>
      </c>
      <c r="D606" s="128"/>
      <c r="E606" s="129"/>
      <c r="F606" s="55"/>
      <c r="G606" s="56"/>
      <c r="H606" s="57"/>
      <c r="I606" s="58"/>
      <c r="J606" s="57"/>
      <c r="K606" s="58"/>
      <c r="L606" s="59"/>
    </row>
    <row r="611" spans="1:12" ht="12.75">
      <c r="A611" s="84" t="s">
        <v>75</v>
      </c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</row>
    <row r="612" spans="1:12" ht="12.75" customHeight="1">
      <c r="A612" s="86" t="s">
        <v>264</v>
      </c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86"/>
    </row>
    <row r="613" spans="1:12" ht="13.5" thickBot="1">
      <c r="A613" s="87" t="s">
        <v>12</v>
      </c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</row>
    <row r="614" spans="1:12" ht="13.5" customHeight="1" thickBot="1">
      <c r="A614" s="74" t="s">
        <v>13</v>
      </c>
      <c r="B614" s="74"/>
      <c r="C614" s="88" t="s">
        <v>152</v>
      </c>
      <c r="D614" s="89"/>
      <c r="E614" s="89"/>
      <c r="F614" s="89"/>
      <c r="G614" s="89"/>
      <c r="H614" s="89"/>
      <c r="I614" s="89"/>
      <c r="J614" s="89"/>
      <c r="K614" s="89"/>
      <c r="L614" s="90"/>
    </row>
    <row r="615" spans="1:12" ht="12.75" customHeight="1">
      <c r="A615" s="74" t="s">
        <v>14</v>
      </c>
      <c r="B615" s="74"/>
      <c r="C615" s="75" t="s">
        <v>153</v>
      </c>
      <c r="D615" s="76"/>
      <c r="E615" s="76"/>
      <c r="F615" s="76"/>
      <c r="G615" s="76"/>
      <c r="H615" s="76"/>
      <c r="I615" s="76"/>
      <c r="J615" s="76"/>
      <c r="K615" s="76"/>
      <c r="L615" s="77"/>
    </row>
    <row r="616" spans="1:12" ht="51.75" customHeight="1" thickBot="1">
      <c r="A616" s="24"/>
      <c r="B616" s="24"/>
      <c r="C616" s="78"/>
      <c r="D616" s="79"/>
      <c r="E616" s="79"/>
      <c r="F616" s="79"/>
      <c r="G616" s="79"/>
      <c r="H616" s="79"/>
      <c r="I616" s="79"/>
      <c r="J616" s="79"/>
      <c r="K616" s="79"/>
      <c r="L616" s="80"/>
    </row>
    <row r="617" spans="1:12" ht="12.75">
      <c r="A617" s="103" t="s">
        <v>15</v>
      </c>
      <c r="B617" s="104"/>
      <c r="C617" s="104"/>
      <c r="D617" s="105"/>
      <c r="E617" s="106" t="s">
        <v>16</v>
      </c>
      <c r="F617" s="107"/>
      <c r="G617" s="107"/>
      <c r="H617" s="108"/>
      <c r="I617" s="109" t="s">
        <v>17</v>
      </c>
      <c r="J617" s="110"/>
      <c r="K617" s="110"/>
      <c r="L617" s="111"/>
    </row>
    <row r="618" spans="1:12" ht="12.75">
      <c r="A618" s="121" t="s">
        <v>154</v>
      </c>
      <c r="B618" s="122"/>
      <c r="C618" s="122"/>
      <c r="D618" s="123"/>
      <c r="E618" s="71">
        <v>100</v>
      </c>
      <c r="F618" s="72"/>
      <c r="G618" s="72"/>
      <c r="H618" s="81"/>
      <c r="I618" s="71">
        <v>100</v>
      </c>
      <c r="J618" s="72"/>
      <c r="K618" s="72"/>
      <c r="L618" s="73"/>
    </row>
    <row r="619" spans="1:12" ht="12.75">
      <c r="A619" s="82" t="s">
        <v>37</v>
      </c>
      <c r="B619" s="83"/>
      <c r="C619" s="83"/>
      <c r="D619" s="83"/>
      <c r="E619" s="26"/>
      <c r="F619" s="26"/>
      <c r="G619" s="26"/>
      <c r="H619" s="27">
        <v>2018</v>
      </c>
      <c r="I619" s="27">
        <v>2019</v>
      </c>
      <c r="J619" s="27">
        <v>2020</v>
      </c>
      <c r="K619" s="27">
        <v>2021</v>
      </c>
      <c r="L619" s="28" t="s">
        <v>18</v>
      </c>
    </row>
    <row r="620" spans="1:12" ht="12.75">
      <c r="A620" s="124" t="s">
        <v>19</v>
      </c>
      <c r="B620" s="125"/>
      <c r="C620" s="126"/>
      <c r="D620" s="29"/>
      <c r="E620" s="30"/>
      <c r="F620" s="30"/>
      <c r="G620" s="30"/>
      <c r="H620" s="31" t="e">
        <f>H625+H629+H633+H637+H641+H645+#REF!</f>
        <v>#REF!</v>
      </c>
      <c r="I620" s="31" t="e">
        <f>I625+I629+I633+I637+I641+I645+#REF!</f>
        <v>#REF!</v>
      </c>
      <c r="J620" s="31" t="e">
        <f>J625+J629+J633+J637+J641+J645+#REF!</f>
        <v>#REF!</v>
      </c>
      <c r="K620" s="31" t="e">
        <f>K625+K629+K633+K637+K641+K645+#REF!</f>
        <v>#REF!</v>
      </c>
      <c r="L620" s="32" t="e">
        <f>SUM(H620:K620)</f>
        <v>#REF!</v>
      </c>
    </row>
    <row r="621" spans="1:12" ht="12.75">
      <c r="A621" s="33"/>
      <c r="B621" s="34"/>
      <c r="C621" s="72"/>
      <c r="D621" s="72"/>
      <c r="E621" s="72"/>
      <c r="F621" s="25"/>
      <c r="G621" s="35"/>
      <c r="H621" s="36"/>
      <c r="I621" s="36"/>
      <c r="J621" s="36"/>
      <c r="K621" s="36"/>
      <c r="L621" s="37"/>
    </row>
    <row r="622" spans="1:12" ht="12.75">
      <c r="A622" s="114" t="s">
        <v>20</v>
      </c>
      <c r="B622" s="116" t="s">
        <v>30</v>
      </c>
      <c r="C622" s="99"/>
      <c r="D622" s="99"/>
      <c r="E622" s="117"/>
      <c r="F622" s="99" t="s">
        <v>21</v>
      </c>
      <c r="G622" s="101" t="s">
        <v>22</v>
      </c>
      <c r="H622" s="112">
        <v>2018</v>
      </c>
      <c r="I622" s="112">
        <v>2019</v>
      </c>
      <c r="J622" s="112">
        <v>2020</v>
      </c>
      <c r="K622" s="112">
        <v>2021</v>
      </c>
      <c r="L622" s="94" t="s">
        <v>23</v>
      </c>
    </row>
    <row r="623" spans="1:12" ht="12.75">
      <c r="A623" s="115"/>
      <c r="B623" s="118"/>
      <c r="C623" s="119"/>
      <c r="D623" s="119"/>
      <c r="E623" s="120"/>
      <c r="F623" s="100"/>
      <c r="G623" s="102"/>
      <c r="H623" s="113"/>
      <c r="I623" s="113"/>
      <c r="J623" s="113"/>
      <c r="K623" s="113"/>
      <c r="L623" s="95"/>
    </row>
    <row r="624" spans="1:12" ht="25.5">
      <c r="A624" s="38" t="s">
        <v>39</v>
      </c>
      <c r="B624" s="39" t="s">
        <v>24</v>
      </c>
      <c r="C624" s="96" t="s">
        <v>165</v>
      </c>
      <c r="D624" s="97"/>
      <c r="E624" s="98"/>
      <c r="F624" s="40" t="s">
        <v>70</v>
      </c>
      <c r="G624" s="41" t="s">
        <v>25</v>
      </c>
      <c r="H624" s="42"/>
      <c r="I624" s="42"/>
      <c r="J624" s="42"/>
      <c r="K624" s="42"/>
      <c r="L624" s="43">
        <f>SUM(H624:K624)</f>
        <v>0</v>
      </c>
    </row>
    <row r="625" spans="1:12" ht="13.5" thickBot="1">
      <c r="A625" s="44"/>
      <c r="B625" s="54" t="s">
        <v>27</v>
      </c>
      <c r="C625" s="91" t="s">
        <v>154</v>
      </c>
      <c r="D625" s="92"/>
      <c r="E625" s="93"/>
      <c r="F625" s="45"/>
      <c r="G625" s="46" t="s">
        <v>26</v>
      </c>
      <c r="H625" s="47">
        <v>650000</v>
      </c>
      <c r="I625" s="48">
        <v>720000</v>
      </c>
      <c r="J625" s="47">
        <v>790000</v>
      </c>
      <c r="K625" s="48">
        <v>840000</v>
      </c>
      <c r="L625" s="49">
        <f>SUM(H625:K625)</f>
        <v>3000000</v>
      </c>
    </row>
    <row r="626" spans="1:12" ht="12.75" customHeight="1">
      <c r="A626" s="44"/>
      <c r="B626" s="39" t="s">
        <v>31</v>
      </c>
      <c r="C626" s="91" t="s">
        <v>157</v>
      </c>
      <c r="D626" s="92"/>
      <c r="E626" s="93"/>
      <c r="F626" s="45"/>
      <c r="G626" s="45"/>
      <c r="H626" s="50"/>
      <c r="I626" s="51"/>
      <c r="J626" s="50"/>
      <c r="K626" s="51"/>
      <c r="L626" s="52"/>
    </row>
    <row r="627" spans="1:12" ht="13.5" thickBot="1">
      <c r="A627" s="53"/>
      <c r="B627" s="54" t="s">
        <v>32</v>
      </c>
      <c r="C627" s="91" t="s">
        <v>166</v>
      </c>
      <c r="D627" s="92"/>
      <c r="E627" s="93"/>
      <c r="F627" s="55"/>
      <c r="G627" s="56"/>
      <c r="H627" s="57"/>
      <c r="I627" s="58"/>
      <c r="J627" s="57"/>
      <c r="K627" s="58"/>
      <c r="L627" s="59"/>
    </row>
    <row r="628" spans="1:12" ht="25.5">
      <c r="A628" s="38" t="s">
        <v>81</v>
      </c>
      <c r="B628" s="39" t="s">
        <v>24</v>
      </c>
      <c r="C628" s="96" t="s">
        <v>167</v>
      </c>
      <c r="D628" s="97"/>
      <c r="E628" s="98"/>
      <c r="F628" s="40" t="s">
        <v>270</v>
      </c>
      <c r="G628" s="41" t="s">
        <v>25</v>
      </c>
      <c r="H628" s="42">
        <v>1</v>
      </c>
      <c r="I628" s="42"/>
      <c r="J628" s="42"/>
      <c r="K628" s="42"/>
      <c r="L628" s="43">
        <f>SUM(H628:K628)</f>
        <v>1</v>
      </c>
    </row>
    <row r="629" spans="1:12" ht="13.5" thickBot="1">
      <c r="A629" s="44"/>
      <c r="B629" s="54" t="s">
        <v>27</v>
      </c>
      <c r="C629" s="91" t="s">
        <v>159</v>
      </c>
      <c r="D629" s="92"/>
      <c r="E629" s="93"/>
      <c r="F629" s="45"/>
      <c r="G629" s="46" t="s">
        <v>26</v>
      </c>
      <c r="H629" s="47">
        <v>120000</v>
      </c>
      <c r="I629" s="48"/>
      <c r="J629" s="47"/>
      <c r="K629" s="48"/>
      <c r="L629" s="49">
        <f>SUM(H629:K629)</f>
        <v>120000</v>
      </c>
    </row>
    <row r="630" spans="1:12" ht="12.75">
      <c r="A630" s="44"/>
      <c r="B630" s="39" t="s">
        <v>31</v>
      </c>
      <c r="C630" s="91" t="s">
        <v>157</v>
      </c>
      <c r="D630" s="92"/>
      <c r="E630" s="93"/>
      <c r="F630" s="45"/>
      <c r="G630" s="45"/>
      <c r="H630" s="50"/>
      <c r="I630" s="51"/>
      <c r="J630" s="50"/>
      <c r="K630" s="51"/>
      <c r="L630" s="52"/>
    </row>
    <row r="631" spans="1:12" ht="13.5" thickBot="1">
      <c r="A631" s="53"/>
      <c r="B631" s="54" t="s">
        <v>32</v>
      </c>
      <c r="C631" s="91" t="s">
        <v>166</v>
      </c>
      <c r="D631" s="92"/>
      <c r="E631" s="93"/>
      <c r="F631" s="55"/>
      <c r="G631" s="56"/>
      <c r="H631" s="57"/>
      <c r="I631" s="58"/>
      <c r="J631" s="57"/>
      <c r="K631" s="58"/>
      <c r="L631" s="59"/>
    </row>
    <row r="632" spans="1:12" ht="25.5">
      <c r="A632" s="38" t="s">
        <v>45</v>
      </c>
      <c r="B632" s="39" t="s">
        <v>24</v>
      </c>
      <c r="C632" s="96" t="s">
        <v>168</v>
      </c>
      <c r="D632" s="97"/>
      <c r="E632" s="98"/>
      <c r="F632" s="40" t="s">
        <v>95</v>
      </c>
      <c r="G632" s="41" t="s">
        <v>25</v>
      </c>
      <c r="H632" s="42"/>
      <c r="I632" s="42">
        <v>1</v>
      </c>
      <c r="J632" s="42"/>
      <c r="K632" s="42">
        <v>1</v>
      </c>
      <c r="L632" s="43">
        <f>SUM(H632:K632)</f>
        <v>2</v>
      </c>
    </row>
    <row r="633" spans="1:12" ht="13.5" thickBot="1">
      <c r="A633" s="44"/>
      <c r="B633" s="54" t="s">
        <v>27</v>
      </c>
      <c r="C633" s="91" t="s">
        <v>54</v>
      </c>
      <c r="D633" s="92"/>
      <c r="E633" s="93"/>
      <c r="F633" s="45"/>
      <c r="G633" s="46" t="s">
        <v>26</v>
      </c>
      <c r="H633" s="47"/>
      <c r="I633" s="48">
        <v>200000</v>
      </c>
      <c r="J633" s="47"/>
      <c r="K633" s="48">
        <v>240000</v>
      </c>
      <c r="L633" s="49">
        <f>SUM(H633:K633)</f>
        <v>440000</v>
      </c>
    </row>
    <row r="634" spans="1:12" ht="12.75">
      <c r="A634" s="44"/>
      <c r="B634" s="39" t="s">
        <v>31</v>
      </c>
      <c r="C634" s="91" t="s">
        <v>157</v>
      </c>
      <c r="D634" s="92"/>
      <c r="E634" s="93"/>
      <c r="F634" s="45"/>
      <c r="G634" s="45"/>
      <c r="H634" s="50"/>
      <c r="I634" s="51"/>
      <c r="J634" s="50"/>
      <c r="K634" s="51"/>
      <c r="L634" s="52"/>
    </row>
    <row r="635" spans="1:12" ht="13.5" customHeight="1" thickBot="1">
      <c r="A635" s="53"/>
      <c r="B635" s="54" t="s">
        <v>32</v>
      </c>
      <c r="C635" s="127" t="s">
        <v>160</v>
      </c>
      <c r="D635" s="128"/>
      <c r="E635" s="129"/>
      <c r="F635" s="55"/>
      <c r="G635" s="56"/>
      <c r="H635" s="57"/>
      <c r="I635" s="58"/>
      <c r="J635" s="57"/>
      <c r="K635" s="58"/>
      <c r="L635" s="59"/>
    </row>
    <row r="636" spans="1:12" ht="25.5">
      <c r="A636" s="38" t="s">
        <v>39</v>
      </c>
      <c r="B636" s="39" t="s">
        <v>24</v>
      </c>
      <c r="C636" s="96" t="s">
        <v>169</v>
      </c>
      <c r="D636" s="97"/>
      <c r="E636" s="98"/>
      <c r="F636" s="40" t="s">
        <v>95</v>
      </c>
      <c r="G636" s="41" t="s">
        <v>25</v>
      </c>
      <c r="H636" s="42">
        <v>1</v>
      </c>
      <c r="I636" s="42">
        <v>1</v>
      </c>
      <c r="J636" s="42">
        <v>1</v>
      </c>
      <c r="K636" s="42">
        <v>1</v>
      </c>
      <c r="L636" s="43">
        <f>SUM(H636:K636)</f>
        <v>4</v>
      </c>
    </row>
    <row r="637" spans="1:12" ht="13.5" thickBot="1">
      <c r="A637" s="44"/>
      <c r="B637" s="54" t="s">
        <v>27</v>
      </c>
      <c r="C637" s="91" t="s">
        <v>170</v>
      </c>
      <c r="D637" s="92"/>
      <c r="E637" s="93"/>
      <c r="F637" s="45"/>
      <c r="G637" s="46" t="s">
        <v>26</v>
      </c>
      <c r="H637" s="47">
        <v>25000</v>
      </c>
      <c r="I637" s="48">
        <v>27000</v>
      </c>
      <c r="J637" s="47">
        <v>29000</v>
      </c>
      <c r="K637" s="48">
        <v>30000</v>
      </c>
      <c r="L637" s="49">
        <f>SUM(H637:K637)</f>
        <v>111000</v>
      </c>
    </row>
    <row r="638" spans="1:12" ht="12.75">
      <c r="A638" s="44"/>
      <c r="B638" s="39" t="s">
        <v>31</v>
      </c>
      <c r="C638" s="91" t="s">
        <v>157</v>
      </c>
      <c r="D638" s="92"/>
      <c r="E638" s="93"/>
      <c r="F638" s="45"/>
      <c r="G638" s="45"/>
      <c r="H638" s="50"/>
      <c r="I638" s="51"/>
      <c r="J638" s="50"/>
      <c r="K638" s="51"/>
      <c r="L638" s="52"/>
    </row>
    <row r="639" spans="1:12" ht="13.5" thickBot="1">
      <c r="A639" s="53"/>
      <c r="B639" s="54" t="s">
        <v>32</v>
      </c>
      <c r="C639" s="91" t="s">
        <v>166</v>
      </c>
      <c r="D639" s="92"/>
      <c r="E639" s="93"/>
      <c r="F639" s="55"/>
      <c r="G639" s="56"/>
      <c r="H639" s="57"/>
      <c r="I639" s="58"/>
      <c r="J639" s="57"/>
      <c r="K639" s="58"/>
      <c r="L639" s="59"/>
    </row>
    <row r="640" spans="1:12" ht="25.5">
      <c r="A640" s="38" t="s">
        <v>39</v>
      </c>
      <c r="B640" s="39" t="s">
        <v>24</v>
      </c>
      <c r="C640" s="96" t="s">
        <v>171</v>
      </c>
      <c r="D640" s="97"/>
      <c r="E640" s="98"/>
      <c r="F640" s="40" t="s">
        <v>70</v>
      </c>
      <c r="G640" s="41" t="s">
        <v>25</v>
      </c>
      <c r="H640" s="42">
        <v>100</v>
      </c>
      <c r="I640" s="42">
        <v>100</v>
      </c>
      <c r="J640" s="42">
        <v>100</v>
      </c>
      <c r="K640" s="42">
        <v>100</v>
      </c>
      <c r="L640" s="43">
        <f>SUM(H640:K640)</f>
        <v>400</v>
      </c>
    </row>
    <row r="641" spans="1:12" ht="13.5" thickBot="1">
      <c r="A641" s="44"/>
      <c r="B641" s="54" t="s">
        <v>27</v>
      </c>
      <c r="C641" s="91" t="s">
        <v>154</v>
      </c>
      <c r="D641" s="92"/>
      <c r="E641" s="93"/>
      <c r="F641" s="45"/>
      <c r="G641" s="46" t="s">
        <v>26</v>
      </c>
      <c r="H641" s="47">
        <v>93000</v>
      </c>
      <c r="I641" s="48">
        <v>98000</v>
      </c>
      <c r="J641" s="47">
        <v>108000</v>
      </c>
      <c r="K641" s="48">
        <v>120000</v>
      </c>
      <c r="L641" s="49">
        <f>SUM(H641:K641)</f>
        <v>419000</v>
      </c>
    </row>
    <row r="642" spans="1:12" ht="12.75">
      <c r="A642" s="44"/>
      <c r="B642" s="39" t="s">
        <v>31</v>
      </c>
      <c r="C642" s="91" t="s">
        <v>157</v>
      </c>
      <c r="D642" s="92"/>
      <c r="E642" s="93"/>
      <c r="F642" s="45"/>
      <c r="G642" s="45"/>
      <c r="H642" s="50"/>
      <c r="I642" s="51"/>
      <c r="J642" s="50"/>
      <c r="K642" s="51"/>
      <c r="L642" s="52"/>
    </row>
    <row r="643" spans="1:12" ht="13.5" thickBot="1">
      <c r="A643" s="53"/>
      <c r="B643" s="54" t="s">
        <v>32</v>
      </c>
      <c r="C643" s="127" t="s">
        <v>160</v>
      </c>
      <c r="D643" s="128"/>
      <c r="E643" s="129"/>
      <c r="F643" s="55"/>
      <c r="G643" s="56"/>
      <c r="H643" s="57"/>
      <c r="I643" s="58"/>
      <c r="J643" s="57"/>
      <c r="K643" s="58"/>
      <c r="L643" s="59"/>
    </row>
    <row r="644" spans="1:12" ht="25.5">
      <c r="A644" s="38" t="s">
        <v>39</v>
      </c>
      <c r="B644" s="39" t="s">
        <v>24</v>
      </c>
      <c r="C644" s="96" t="s">
        <v>172</v>
      </c>
      <c r="D644" s="97"/>
      <c r="E644" s="98"/>
      <c r="F644" s="40" t="s">
        <v>70</v>
      </c>
      <c r="G644" s="41" t="s">
        <v>25</v>
      </c>
      <c r="H644" s="42">
        <v>100</v>
      </c>
      <c r="I644" s="42">
        <v>100</v>
      </c>
      <c r="J644" s="42">
        <v>100</v>
      </c>
      <c r="K644" s="42">
        <v>100</v>
      </c>
      <c r="L644" s="43">
        <f>SUM(H644:K644)</f>
        <v>400</v>
      </c>
    </row>
    <row r="645" spans="1:12" ht="13.5" thickBot="1">
      <c r="A645" s="44"/>
      <c r="B645" s="54" t="s">
        <v>27</v>
      </c>
      <c r="C645" s="91" t="s">
        <v>163</v>
      </c>
      <c r="D645" s="92"/>
      <c r="E645" s="93"/>
      <c r="F645" s="45"/>
      <c r="G645" s="46" t="s">
        <v>26</v>
      </c>
      <c r="H645" s="47">
        <v>50000</v>
      </c>
      <c r="I645" s="48">
        <v>53000</v>
      </c>
      <c r="J645" s="47">
        <v>58000</v>
      </c>
      <c r="K645" s="48">
        <v>62000</v>
      </c>
      <c r="L645" s="49">
        <f>SUM(H645:K645)</f>
        <v>223000</v>
      </c>
    </row>
    <row r="646" spans="1:12" ht="12.75">
      <c r="A646" s="44"/>
      <c r="B646" s="39" t="s">
        <v>31</v>
      </c>
      <c r="C646" s="91" t="s">
        <v>157</v>
      </c>
      <c r="D646" s="92"/>
      <c r="E646" s="93"/>
      <c r="F646" s="45"/>
      <c r="G646" s="45"/>
      <c r="H646" s="50"/>
      <c r="I646" s="51"/>
      <c r="J646" s="50"/>
      <c r="K646" s="51"/>
      <c r="L646" s="52"/>
    </row>
    <row r="647" spans="1:12" ht="13.5" thickBot="1">
      <c r="A647" s="53"/>
      <c r="B647" s="54" t="s">
        <v>32</v>
      </c>
      <c r="C647" s="127" t="s">
        <v>173</v>
      </c>
      <c r="D647" s="128"/>
      <c r="E647" s="129"/>
      <c r="F647" s="55"/>
      <c r="G647" s="56"/>
      <c r="H647" s="57"/>
      <c r="I647" s="58"/>
      <c r="J647" s="57"/>
      <c r="K647" s="58"/>
      <c r="L647" s="59"/>
    </row>
    <row r="648" spans="1:12" ht="13.5" thickBot="1">
      <c r="A648" s="130" t="s">
        <v>28</v>
      </c>
      <c r="B648" s="131"/>
      <c r="C648" s="131"/>
      <c r="D648" s="131"/>
      <c r="E648" s="131"/>
      <c r="F648" s="132"/>
      <c r="G648" s="132"/>
      <c r="H648" s="132"/>
      <c r="I648" s="132"/>
      <c r="J648" s="132"/>
      <c r="K648" s="132"/>
      <c r="L648" s="133"/>
    </row>
    <row r="653" spans="1:12" ht="12.75">
      <c r="A653" s="84" t="s">
        <v>75</v>
      </c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</row>
    <row r="654" spans="1:12" ht="12.75" customHeight="1">
      <c r="A654" s="86" t="s">
        <v>264</v>
      </c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86"/>
    </row>
    <row r="655" spans="1:12" ht="13.5" thickBot="1">
      <c r="A655" s="87" t="s">
        <v>12</v>
      </c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</row>
    <row r="656" spans="1:12" ht="13.5" thickBot="1">
      <c r="A656" s="74" t="s">
        <v>13</v>
      </c>
      <c r="B656" s="74"/>
      <c r="C656" s="88" t="s">
        <v>177</v>
      </c>
      <c r="D656" s="89"/>
      <c r="E656" s="89"/>
      <c r="F656" s="89"/>
      <c r="G656" s="89"/>
      <c r="H656" s="89"/>
      <c r="I656" s="89"/>
      <c r="J656" s="89"/>
      <c r="K656" s="89"/>
      <c r="L656" s="90"/>
    </row>
    <row r="657" spans="1:12" ht="12.75">
      <c r="A657" s="74" t="s">
        <v>14</v>
      </c>
      <c r="B657" s="74"/>
      <c r="C657" s="75" t="s">
        <v>174</v>
      </c>
      <c r="D657" s="76"/>
      <c r="E657" s="76"/>
      <c r="F657" s="76"/>
      <c r="G657" s="76"/>
      <c r="H657" s="76"/>
      <c r="I657" s="76"/>
      <c r="J657" s="76"/>
      <c r="K657" s="76"/>
      <c r="L657" s="77"/>
    </row>
    <row r="658" spans="1:12" ht="13.5" thickBot="1">
      <c r="A658" s="24"/>
      <c r="B658" s="24"/>
      <c r="C658" s="78"/>
      <c r="D658" s="79"/>
      <c r="E658" s="79"/>
      <c r="F658" s="79"/>
      <c r="G658" s="79"/>
      <c r="H658" s="79"/>
      <c r="I658" s="79"/>
      <c r="J658" s="79"/>
      <c r="K658" s="79"/>
      <c r="L658" s="80"/>
    </row>
    <row r="659" spans="1:12" ht="12.75">
      <c r="A659" s="103" t="s">
        <v>15</v>
      </c>
      <c r="B659" s="104"/>
      <c r="C659" s="104"/>
      <c r="D659" s="105"/>
      <c r="E659" s="106" t="s">
        <v>16</v>
      </c>
      <c r="F659" s="107"/>
      <c r="G659" s="107"/>
      <c r="H659" s="108"/>
      <c r="I659" s="109" t="s">
        <v>17</v>
      </c>
      <c r="J659" s="110"/>
      <c r="K659" s="110"/>
      <c r="L659" s="111"/>
    </row>
    <row r="660" spans="1:12" ht="12.75">
      <c r="A660" s="121" t="s">
        <v>175</v>
      </c>
      <c r="B660" s="122"/>
      <c r="C660" s="122"/>
      <c r="D660" s="123"/>
      <c r="E660" s="71">
        <v>35</v>
      </c>
      <c r="F660" s="72"/>
      <c r="G660" s="72"/>
      <c r="H660" s="81"/>
      <c r="I660" s="71">
        <v>45</v>
      </c>
      <c r="J660" s="72"/>
      <c r="K660" s="72"/>
      <c r="L660" s="73"/>
    </row>
    <row r="661" spans="1:12" ht="12.75">
      <c r="A661" s="82" t="s">
        <v>37</v>
      </c>
      <c r="B661" s="83"/>
      <c r="C661" s="83"/>
      <c r="D661" s="83"/>
      <c r="E661" s="26"/>
      <c r="F661" s="26"/>
      <c r="G661" s="26"/>
      <c r="H661" s="27">
        <v>2018</v>
      </c>
      <c r="I661" s="27">
        <v>2019</v>
      </c>
      <c r="J661" s="27">
        <v>2020</v>
      </c>
      <c r="K661" s="27">
        <v>2021</v>
      </c>
      <c r="L661" s="28" t="s">
        <v>18</v>
      </c>
    </row>
    <row r="662" spans="1:12" ht="12.75">
      <c r="A662" s="124" t="s">
        <v>19</v>
      </c>
      <c r="B662" s="125"/>
      <c r="C662" s="126"/>
      <c r="D662" s="29"/>
      <c r="E662" s="30"/>
      <c r="F662" s="30"/>
      <c r="G662" s="30"/>
      <c r="H662" s="31">
        <f>H667+H671+H675+H679+H683+H687+H691</f>
        <v>33000</v>
      </c>
      <c r="I662" s="31">
        <f>I667+I671+I675+I679+I683+I687+I691</f>
        <v>34500</v>
      </c>
      <c r="J662" s="31">
        <f>J667+J671+J675+J679+J683+J687+J691</f>
        <v>37000</v>
      </c>
      <c r="K662" s="31">
        <f>K667+K671+K675+K679+K683+K687+K691</f>
        <v>43000</v>
      </c>
      <c r="L662" s="32">
        <f>SUM(H662:K662)</f>
        <v>147500</v>
      </c>
    </row>
    <row r="663" spans="1:12" ht="12.75">
      <c r="A663" s="33"/>
      <c r="B663" s="34"/>
      <c r="C663" s="72"/>
      <c r="D663" s="72"/>
      <c r="E663" s="72"/>
      <c r="F663" s="25"/>
      <c r="G663" s="35"/>
      <c r="H663" s="36"/>
      <c r="I663" s="36"/>
      <c r="J663" s="36"/>
      <c r="K663" s="36"/>
      <c r="L663" s="37"/>
    </row>
    <row r="664" spans="1:12" ht="12.75">
      <c r="A664" s="114" t="s">
        <v>20</v>
      </c>
      <c r="B664" s="116" t="s">
        <v>30</v>
      </c>
      <c r="C664" s="99"/>
      <c r="D664" s="99"/>
      <c r="E664" s="117"/>
      <c r="F664" s="99" t="s">
        <v>21</v>
      </c>
      <c r="G664" s="101" t="s">
        <v>22</v>
      </c>
      <c r="H664" s="112">
        <v>2018</v>
      </c>
      <c r="I664" s="112">
        <v>2019</v>
      </c>
      <c r="J664" s="112">
        <v>2020</v>
      </c>
      <c r="K664" s="112">
        <v>2021</v>
      </c>
      <c r="L664" s="94" t="s">
        <v>23</v>
      </c>
    </row>
    <row r="665" spans="1:12" ht="12.75">
      <c r="A665" s="115"/>
      <c r="B665" s="118"/>
      <c r="C665" s="119"/>
      <c r="D665" s="119"/>
      <c r="E665" s="120"/>
      <c r="F665" s="100"/>
      <c r="G665" s="102"/>
      <c r="H665" s="113"/>
      <c r="I665" s="113"/>
      <c r="J665" s="113"/>
      <c r="K665" s="113"/>
      <c r="L665" s="95"/>
    </row>
    <row r="666" spans="1:12" ht="25.5">
      <c r="A666" s="38" t="s">
        <v>39</v>
      </c>
      <c r="B666" s="39" t="s">
        <v>24</v>
      </c>
      <c r="C666" s="96" t="s">
        <v>176</v>
      </c>
      <c r="D666" s="97"/>
      <c r="E666" s="98"/>
      <c r="F666" s="40" t="s">
        <v>95</v>
      </c>
      <c r="G666" s="41" t="s">
        <v>25</v>
      </c>
      <c r="H666" s="42">
        <v>35</v>
      </c>
      <c r="I666" s="42">
        <v>38</v>
      </c>
      <c r="J666" s="42">
        <v>40</v>
      </c>
      <c r="K666" s="42">
        <v>45</v>
      </c>
      <c r="L666" s="43">
        <f>SUM(H666:K666)</f>
        <v>158</v>
      </c>
    </row>
    <row r="667" spans="1:12" ht="13.5" thickBot="1">
      <c r="A667" s="44"/>
      <c r="B667" s="54" t="s">
        <v>27</v>
      </c>
      <c r="C667" s="91" t="s">
        <v>163</v>
      </c>
      <c r="D667" s="92"/>
      <c r="E667" s="93"/>
      <c r="F667" s="45"/>
      <c r="G667" s="46" t="s">
        <v>26</v>
      </c>
      <c r="H667" s="47">
        <v>33000</v>
      </c>
      <c r="I667" s="48">
        <v>34500</v>
      </c>
      <c r="J667" s="47">
        <v>37000</v>
      </c>
      <c r="K667" s="48">
        <v>43000</v>
      </c>
      <c r="L667" s="49">
        <f>SUM(H667:K667)</f>
        <v>147500</v>
      </c>
    </row>
    <row r="668" spans="1:12" ht="25.5">
      <c r="A668" s="44"/>
      <c r="B668" s="39" t="s">
        <v>31</v>
      </c>
      <c r="C668" s="91" t="s">
        <v>157</v>
      </c>
      <c r="D668" s="92"/>
      <c r="E668" s="93"/>
      <c r="F668" s="45" t="s">
        <v>271</v>
      </c>
      <c r="G668" s="45"/>
      <c r="H668" s="50"/>
      <c r="I668" s="51"/>
      <c r="J668" s="50"/>
      <c r="K668" s="51"/>
      <c r="L668" s="52"/>
    </row>
    <row r="669" spans="1:12" ht="13.5" thickBot="1">
      <c r="A669" s="53"/>
      <c r="B669" s="54" t="s">
        <v>32</v>
      </c>
      <c r="C669" s="127" t="s">
        <v>178</v>
      </c>
      <c r="D669" s="128"/>
      <c r="E669" s="129"/>
      <c r="F669" s="55"/>
      <c r="G669" s="56"/>
      <c r="H669" s="57"/>
      <c r="I669" s="58"/>
      <c r="J669" s="57"/>
      <c r="K669" s="58"/>
      <c r="L669" s="59"/>
    </row>
    <row r="670" spans="1:12" ht="25.5">
      <c r="A670" s="38"/>
      <c r="B670" s="39" t="s">
        <v>24</v>
      </c>
      <c r="C670" s="96"/>
      <c r="D670" s="97"/>
      <c r="E670" s="98"/>
      <c r="F670" s="40"/>
      <c r="G670" s="41" t="s">
        <v>25</v>
      </c>
      <c r="H670" s="42"/>
      <c r="I670" s="42"/>
      <c r="J670" s="42"/>
      <c r="K670" s="42"/>
      <c r="L670" s="43">
        <f>SUM(H670:K670)</f>
        <v>0</v>
      </c>
    </row>
    <row r="671" spans="1:12" ht="13.5" thickBot="1">
      <c r="A671" s="44"/>
      <c r="B671" s="54" t="s">
        <v>27</v>
      </c>
      <c r="C671" s="91"/>
      <c r="D671" s="92"/>
      <c r="E671" s="93"/>
      <c r="F671" s="45"/>
      <c r="G671" s="46" t="s">
        <v>26</v>
      </c>
      <c r="H671" s="47"/>
      <c r="I671" s="48"/>
      <c r="J671" s="47"/>
      <c r="K671" s="48"/>
      <c r="L671" s="49">
        <f>SUM(H671:K671)</f>
        <v>0</v>
      </c>
    </row>
    <row r="672" spans="1:12" ht="12.75">
      <c r="A672" s="44"/>
      <c r="B672" s="39" t="s">
        <v>31</v>
      </c>
      <c r="C672" s="91"/>
      <c r="D672" s="92"/>
      <c r="E672" s="93"/>
      <c r="F672" s="45"/>
      <c r="G672" s="45"/>
      <c r="H672" s="50"/>
      <c r="I672" s="51"/>
      <c r="J672" s="50"/>
      <c r="K672" s="51"/>
      <c r="L672" s="52"/>
    </row>
    <row r="673" spans="1:12" ht="13.5" thickBot="1">
      <c r="A673" s="53"/>
      <c r="B673" s="54" t="s">
        <v>32</v>
      </c>
      <c r="C673" s="127"/>
      <c r="D673" s="128"/>
      <c r="E673" s="129"/>
      <c r="F673" s="55"/>
      <c r="G673" s="56"/>
      <c r="H673" s="57"/>
      <c r="I673" s="58"/>
      <c r="J673" s="57"/>
      <c r="K673" s="58"/>
      <c r="L673" s="59"/>
    </row>
    <row r="674" spans="1:12" ht="25.5">
      <c r="A674" s="38"/>
      <c r="B674" s="39" t="s">
        <v>24</v>
      </c>
      <c r="C674" s="96"/>
      <c r="D674" s="97"/>
      <c r="E674" s="98"/>
      <c r="F674" s="40"/>
      <c r="G674" s="41" t="s">
        <v>25</v>
      </c>
      <c r="H674" s="42"/>
      <c r="I674" s="42"/>
      <c r="J674" s="42"/>
      <c r="K674" s="42"/>
      <c r="L674" s="43">
        <f>SUM(H674:K674)</f>
        <v>0</v>
      </c>
    </row>
    <row r="675" spans="1:12" ht="13.5" thickBot="1">
      <c r="A675" s="44"/>
      <c r="B675" s="54" t="s">
        <v>27</v>
      </c>
      <c r="C675" s="91"/>
      <c r="D675" s="92"/>
      <c r="E675" s="93"/>
      <c r="F675" s="45"/>
      <c r="G675" s="46" t="s">
        <v>26</v>
      </c>
      <c r="H675" s="47"/>
      <c r="I675" s="48"/>
      <c r="J675" s="47"/>
      <c r="K675" s="48"/>
      <c r="L675" s="49">
        <f>SUM(H675:K675)</f>
        <v>0</v>
      </c>
    </row>
    <row r="676" spans="1:12" ht="12.75">
      <c r="A676" s="44"/>
      <c r="B676" s="39" t="s">
        <v>31</v>
      </c>
      <c r="C676" s="91"/>
      <c r="D676" s="92"/>
      <c r="E676" s="93"/>
      <c r="F676" s="45"/>
      <c r="G676" s="45"/>
      <c r="H676" s="50"/>
      <c r="I676" s="51"/>
      <c r="J676" s="50"/>
      <c r="K676" s="51"/>
      <c r="L676" s="52"/>
    </row>
    <row r="677" spans="1:12" ht="13.5" thickBot="1">
      <c r="A677" s="53"/>
      <c r="B677" s="54" t="s">
        <v>32</v>
      </c>
      <c r="C677" s="127"/>
      <c r="D677" s="128"/>
      <c r="E677" s="129"/>
      <c r="F677" s="55"/>
      <c r="G677" s="56"/>
      <c r="H677" s="57"/>
      <c r="I677" s="58"/>
      <c r="J677" s="57"/>
      <c r="K677" s="58"/>
      <c r="L677" s="59"/>
    </row>
    <row r="678" spans="1:12" ht="25.5">
      <c r="A678" s="38"/>
      <c r="B678" s="39" t="s">
        <v>24</v>
      </c>
      <c r="C678" s="96"/>
      <c r="D678" s="97"/>
      <c r="E678" s="98"/>
      <c r="F678" s="40"/>
      <c r="G678" s="41" t="s">
        <v>25</v>
      </c>
      <c r="H678" s="42"/>
      <c r="I678" s="42"/>
      <c r="J678" s="42"/>
      <c r="K678" s="42"/>
      <c r="L678" s="43">
        <f>SUM(H678:K678)</f>
        <v>0</v>
      </c>
    </row>
    <row r="679" spans="1:12" ht="13.5" thickBot="1">
      <c r="A679" s="44"/>
      <c r="B679" s="54" t="s">
        <v>27</v>
      </c>
      <c r="C679" s="91"/>
      <c r="D679" s="92"/>
      <c r="E679" s="93"/>
      <c r="F679" s="45"/>
      <c r="G679" s="46" t="s">
        <v>26</v>
      </c>
      <c r="H679" s="47"/>
      <c r="I679" s="48"/>
      <c r="J679" s="47"/>
      <c r="K679" s="48"/>
      <c r="L679" s="49">
        <f>SUM(H679:K679)</f>
        <v>0</v>
      </c>
    </row>
    <row r="680" spans="1:12" ht="12.75">
      <c r="A680" s="44"/>
      <c r="B680" s="39" t="s">
        <v>31</v>
      </c>
      <c r="C680" s="91"/>
      <c r="D680" s="92"/>
      <c r="E680" s="93"/>
      <c r="F680" s="45"/>
      <c r="G680" s="45"/>
      <c r="H680" s="50"/>
      <c r="I680" s="51"/>
      <c r="J680" s="50"/>
      <c r="K680" s="51"/>
      <c r="L680" s="52"/>
    </row>
    <row r="681" spans="1:12" ht="13.5" thickBot="1">
      <c r="A681" s="53"/>
      <c r="B681" s="54" t="s">
        <v>32</v>
      </c>
      <c r="C681" s="127"/>
      <c r="D681" s="128"/>
      <c r="E681" s="129"/>
      <c r="F681" s="55"/>
      <c r="G681" s="56"/>
      <c r="H681" s="57"/>
      <c r="I681" s="58"/>
      <c r="J681" s="57"/>
      <c r="K681" s="58"/>
      <c r="L681" s="59"/>
    </row>
    <row r="682" spans="1:12" ht="25.5">
      <c r="A682" s="38"/>
      <c r="B682" s="39" t="s">
        <v>24</v>
      </c>
      <c r="C682" s="96"/>
      <c r="D682" s="97"/>
      <c r="E682" s="98"/>
      <c r="F682" s="40"/>
      <c r="G682" s="41" t="s">
        <v>25</v>
      </c>
      <c r="H682" s="42"/>
      <c r="I682" s="42"/>
      <c r="J682" s="42"/>
      <c r="K682" s="42"/>
      <c r="L682" s="43">
        <f>SUM(H682:K682)</f>
        <v>0</v>
      </c>
    </row>
    <row r="683" spans="1:12" ht="13.5" thickBot="1">
      <c r="A683" s="44"/>
      <c r="B683" s="54" t="s">
        <v>27</v>
      </c>
      <c r="C683" s="91"/>
      <c r="D683" s="92"/>
      <c r="E683" s="93"/>
      <c r="F683" s="45"/>
      <c r="G683" s="46" t="s">
        <v>26</v>
      </c>
      <c r="H683" s="47"/>
      <c r="I683" s="48"/>
      <c r="J683" s="47"/>
      <c r="K683" s="48"/>
      <c r="L683" s="49">
        <f>SUM(H683:K683)</f>
        <v>0</v>
      </c>
    </row>
    <row r="684" spans="1:12" ht="12.75">
      <c r="A684" s="44"/>
      <c r="B684" s="39" t="s">
        <v>31</v>
      </c>
      <c r="C684" s="91"/>
      <c r="D684" s="92"/>
      <c r="E684" s="93"/>
      <c r="F684" s="45"/>
      <c r="G684" s="45"/>
      <c r="H684" s="50"/>
      <c r="I684" s="51"/>
      <c r="J684" s="50"/>
      <c r="K684" s="51"/>
      <c r="L684" s="52"/>
    </row>
    <row r="685" spans="1:12" ht="13.5" thickBot="1">
      <c r="A685" s="53"/>
      <c r="B685" s="54" t="s">
        <v>32</v>
      </c>
      <c r="C685" s="127"/>
      <c r="D685" s="128"/>
      <c r="E685" s="129"/>
      <c r="F685" s="55"/>
      <c r="G685" s="56"/>
      <c r="H685" s="57"/>
      <c r="I685" s="58"/>
      <c r="J685" s="57"/>
      <c r="K685" s="58"/>
      <c r="L685" s="59"/>
    </row>
    <row r="686" spans="1:12" ht="25.5">
      <c r="A686" s="38"/>
      <c r="B686" s="39" t="s">
        <v>24</v>
      </c>
      <c r="C686" s="96"/>
      <c r="D686" s="97"/>
      <c r="E686" s="98"/>
      <c r="F686" s="40"/>
      <c r="G686" s="41" t="s">
        <v>25</v>
      </c>
      <c r="H686" s="42"/>
      <c r="I686" s="42"/>
      <c r="J686" s="42"/>
      <c r="K686" s="42"/>
      <c r="L686" s="43">
        <f>SUM(H686:K686)</f>
        <v>0</v>
      </c>
    </row>
    <row r="687" spans="1:12" ht="13.5" thickBot="1">
      <c r="A687" s="44"/>
      <c r="B687" s="54" t="s">
        <v>27</v>
      </c>
      <c r="C687" s="91"/>
      <c r="D687" s="92"/>
      <c r="E687" s="93"/>
      <c r="F687" s="45"/>
      <c r="G687" s="46" t="s">
        <v>26</v>
      </c>
      <c r="H687" s="47"/>
      <c r="I687" s="48"/>
      <c r="J687" s="47"/>
      <c r="K687" s="48"/>
      <c r="L687" s="49">
        <f>SUM(H687:K687)</f>
        <v>0</v>
      </c>
    </row>
    <row r="688" spans="1:12" ht="12.75">
      <c r="A688" s="44"/>
      <c r="B688" s="39" t="s">
        <v>31</v>
      </c>
      <c r="C688" s="91"/>
      <c r="D688" s="92"/>
      <c r="E688" s="93"/>
      <c r="F688" s="45"/>
      <c r="G688" s="45"/>
      <c r="H688" s="50"/>
      <c r="I688" s="51"/>
      <c r="J688" s="50"/>
      <c r="K688" s="51"/>
      <c r="L688" s="52"/>
    </row>
    <row r="689" spans="1:12" ht="13.5" thickBot="1">
      <c r="A689" s="53"/>
      <c r="B689" s="54" t="s">
        <v>32</v>
      </c>
      <c r="C689" s="127"/>
      <c r="D689" s="128"/>
      <c r="E689" s="129"/>
      <c r="F689" s="55"/>
      <c r="G689" s="56"/>
      <c r="H689" s="57"/>
      <c r="I689" s="58"/>
      <c r="J689" s="57"/>
      <c r="K689" s="58"/>
      <c r="L689" s="59"/>
    </row>
    <row r="690" spans="1:12" ht="25.5">
      <c r="A690" s="38"/>
      <c r="B690" s="39" t="s">
        <v>24</v>
      </c>
      <c r="C690" s="96"/>
      <c r="D690" s="97"/>
      <c r="E690" s="98"/>
      <c r="F690" s="40"/>
      <c r="G690" s="41" t="s">
        <v>25</v>
      </c>
      <c r="H690" s="42"/>
      <c r="I690" s="42"/>
      <c r="J690" s="42"/>
      <c r="K690" s="42"/>
      <c r="L690" s="43">
        <f>SUM(H690:K690)</f>
        <v>0</v>
      </c>
    </row>
    <row r="691" spans="1:12" ht="13.5" thickBot="1">
      <c r="A691" s="44"/>
      <c r="B691" s="54" t="s">
        <v>27</v>
      </c>
      <c r="C691" s="91"/>
      <c r="D691" s="92"/>
      <c r="E691" s="93"/>
      <c r="F691" s="45"/>
      <c r="G691" s="46" t="s">
        <v>26</v>
      </c>
      <c r="H691" s="47"/>
      <c r="I691" s="48"/>
      <c r="J691" s="47"/>
      <c r="K691" s="48"/>
      <c r="L691" s="49">
        <f>SUM(H691:K691)</f>
        <v>0</v>
      </c>
    </row>
    <row r="692" spans="1:12" ht="12.75">
      <c r="A692" s="44"/>
      <c r="B692" s="39" t="s">
        <v>31</v>
      </c>
      <c r="C692" s="91"/>
      <c r="D692" s="92"/>
      <c r="E692" s="93"/>
      <c r="F692" s="45"/>
      <c r="G692" s="45"/>
      <c r="H692" s="50"/>
      <c r="I692" s="51"/>
      <c r="J692" s="50"/>
      <c r="K692" s="51"/>
      <c r="L692" s="52"/>
    </row>
    <row r="693" spans="1:12" ht="13.5" thickBot="1">
      <c r="A693" s="53"/>
      <c r="B693" s="54" t="s">
        <v>32</v>
      </c>
      <c r="C693" s="127"/>
      <c r="D693" s="128"/>
      <c r="E693" s="129"/>
      <c r="F693" s="55"/>
      <c r="G693" s="56"/>
      <c r="H693" s="57"/>
      <c r="I693" s="58"/>
      <c r="J693" s="57"/>
      <c r="K693" s="58"/>
      <c r="L693" s="59"/>
    </row>
    <row r="694" spans="1:12" ht="13.5" thickBot="1">
      <c r="A694" s="130" t="s">
        <v>28</v>
      </c>
      <c r="B694" s="131"/>
      <c r="C694" s="131"/>
      <c r="D694" s="131"/>
      <c r="E694" s="131"/>
      <c r="F694" s="132"/>
      <c r="G694" s="132"/>
      <c r="H694" s="132"/>
      <c r="I694" s="132"/>
      <c r="J694" s="132"/>
      <c r="K694" s="132"/>
      <c r="L694" s="133"/>
    </row>
    <row r="696" spans="1:12" ht="12.75">
      <c r="A696" s="84" t="s">
        <v>75</v>
      </c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</row>
    <row r="697" spans="1:12" ht="12.75" customHeight="1">
      <c r="A697" s="86" t="s">
        <v>264</v>
      </c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</row>
    <row r="698" spans="1:12" ht="13.5" thickBot="1">
      <c r="A698" s="87" t="s">
        <v>12</v>
      </c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</row>
    <row r="699" spans="1:12" ht="13.5" thickBot="1">
      <c r="A699" s="74" t="s">
        <v>13</v>
      </c>
      <c r="B699" s="74"/>
      <c r="C699" s="88" t="s">
        <v>263</v>
      </c>
      <c r="D699" s="89"/>
      <c r="E699" s="89"/>
      <c r="F699" s="89"/>
      <c r="G699" s="89"/>
      <c r="H699" s="89"/>
      <c r="I699" s="89"/>
      <c r="J699" s="89"/>
      <c r="K699" s="89"/>
      <c r="L699" s="90"/>
    </row>
    <row r="700" spans="1:12" ht="12.75">
      <c r="A700" s="74" t="s">
        <v>14</v>
      </c>
      <c r="B700" s="74"/>
      <c r="C700" s="75" t="s">
        <v>179</v>
      </c>
      <c r="D700" s="76"/>
      <c r="E700" s="76"/>
      <c r="F700" s="76"/>
      <c r="G700" s="76"/>
      <c r="H700" s="76"/>
      <c r="I700" s="76"/>
      <c r="J700" s="76"/>
      <c r="K700" s="76"/>
      <c r="L700" s="77"/>
    </row>
    <row r="701" spans="1:12" ht="13.5" thickBot="1">
      <c r="A701" s="24"/>
      <c r="B701" s="24"/>
      <c r="C701" s="78"/>
      <c r="D701" s="79"/>
      <c r="E701" s="79"/>
      <c r="F701" s="79"/>
      <c r="G701" s="79"/>
      <c r="H701" s="79"/>
      <c r="I701" s="79"/>
      <c r="J701" s="79"/>
      <c r="K701" s="79"/>
      <c r="L701" s="80"/>
    </row>
    <row r="702" spans="1:12" ht="12.75">
      <c r="A702" s="103" t="s">
        <v>15</v>
      </c>
      <c r="B702" s="104"/>
      <c r="C702" s="104"/>
      <c r="D702" s="105"/>
      <c r="E702" s="106" t="s">
        <v>16</v>
      </c>
      <c r="F702" s="107"/>
      <c r="G702" s="107"/>
      <c r="H702" s="108"/>
      <c r="I702" s="109" t="s">
        <v>17</v>
      </c>
      <c r="J702" s="110"/>
      <c r="K702" s="110"/>
      <c r="L702" s="111"/>
    </row>
    <row r="703" spans="1:12" ht="12.75">
      <c r="A703" s="121" t="s">
        <v>44</v>
      </c>
      <c r="B703" s="122"/>
      <c r="C703" s="122"/>
      <c r="D703" s="123"/>
      <c r="E703" s="71"/>
      <c r="F703" s="72"/>
      <c r="G703" s="72"/>
      <c r="H703" s="81"/>
      <c r="I703" s="71"/>
      <c r="J703" s="72"/>
      <c r="K703" s="72"/>
      <c r="L703" s="73"/>
    </row>
    <row r="704" spans="1:12" ht="12.75">
      <c r="A704" s="82" t="s">
        <v>37</v>
      </c>
      <c r="B704" s="83"/>
      <c r="C704" s="83"/>
      <c r="D704" s="83"/>
      <c r="E704" s="26"/>
      <c r="F704" s="26"/>
      <c r="G704" s="26"/>
      <c r="H704" s="27">
        <v>2018</v>
      </c>
      <c r="I704" s="27">
        <v>2019</v>
      </c>
      <c r="J704" s="27">
        <v>2020</v>
      </c>
      <c r="K704" s="27">
        <v>2021</v>
      </c>
      <c r="L704" s="28" t="s">
        <v>18</v>
      </c>
    </row>
    <row r="705" spans="1:12" ht="12.75">
      <c r="A705" s="124" t="s">
        <v>19</v>
      </c>
      <c r="B705" s="125"/>
      <c r="C705" s="126"/>
      <c r="D705" s="29"/>
      <c r="E705" s="30"/>
      <c r="F705" s="30"/>
      <c r="G705" s="30"/>
      <c r="H705" s="31">
        <f>H710+H714+H718+H722+H726+H730+H734</f>
        <v>101000</v>
      </c>
      <c r="I705" s="31">
        <f>I710+I714+I718+I722+I726+I730+I734</f>
        <v>110000</v>
      </c>
      <c r="J705" s="31">
        <f>J710+J714+J718+J722+J726+J730+J734</f>
        <v>120000</v>
      </c>
      <c r="K705" s="31">
        <f>K710+K714+K718+K722+K726+K730+K734</f>
        <v>130000</v>
      </c>
      <c r="L705" s="32">
        <f>SUM(H705:K705)</f>
        <v>461000</v>
      </c>
    </row>
    <row r="706" spans="1:12" ht="12.75">
      <c r="A706" s="33"/>
      <c r="B706" s="34"/>
      <c r="C706" s="72"/>
      <c r="D706" s="72"/>
      <c r="E706" s="72"/>
      <c r="F706" s="25"/>
      <c r="G706" s="35"/>
      <c r="H706" s="36"/>
      <c r="I706" s="36"/>
      <c r="J706" s="36"/>
      <c r="K706" s="36"/>
      <c r="L706" s="37"/>
    </row>
    <row r="707" spans="1:12" ht="12.75">
      <c r="A707" s="114" t="s">
        <v>20</v>
      </c>
      <c r="B707" s="116" t="s">
        <v>30</v>
      </c>
      <c r="C707" s="99"/>
      <c r="D707" s="99"/>
      <c r="E707" s="117"/>
      <c r="F707" s="99" t="s">
        <v>21</v>
      </c>
      <c r="G707" s="101" t="s">
        <v>22</v>
      </c>
      <c r="H707" s="112">
        <v>2018</v>
      </c>
      <c r="I707" s="112">
        <v>2019</v>
      </c>
      <c r="J707" s="112">
        <v>2020</v>
      </c>
      <c r="K707" s="112">
        <v>2021</v>
      </c>
      <c r="L707" s="94" t="s">
        <v>23</v>
      </c>
    </row>
    <row r="708" spans="1:12" ht="12.75">
      <c r="A708" s="115"/>
      <c r="B708" s="118"/>
      <c r="C708" s="119"/>
      <c r="D708" s="119"/>
      <c r="E708" s="120"/>
      <c r="F708" s="100"/>
      <c r="G708" s="102"/>
      <c r="H708" s="113"/>
      <c r="I708" s="113"/>
      <c r="J708" s="113"/>
      <c r="K708" s="113"/>
      <c r="L708" s="95"/>
    </row>
    <row r="709" spans="1:12" ht="25.5">
      <c r="A709" s="38" t="s">
        <v>39</v>
      </c>
      <c r="B709" s="39" t="s">
        <v>24</v>
      </c>
      <c r="C709" s="96" t="s">
        <v>180</v>
      </c>
      <c r="D709" s="97"/>
      <c r="E709" s="98"/>
      <c r="F709" s="40" t="s">
        <v>95</v>
      </c>
      <c r="G709" s="41" t="s">
        <v>25</v>
      </c>
      <c r="H709" s="42">
        <v>1</v>
      </c>
      <c r="I709" s="42">
        <v>1</v>
      </c>
      <c r="J709" s="42">
        <v>1</v>
      </c>
      <c r="K709" s="42">
        <v>1</v>
      </c>
      <c r="L709" s="43">
        <f>SUM(H709:K709)</f>
        <v>4</v>
      </c>
    </row>
    <row r="710" spans="1:12" ht="13.5" thickBot="1">
      <c r="A710" s="44"/>
      <c r="B710" s="54" t="s">
        <v>27</v>
      </c>
      <c r="C710" s="91" t="s">
        <v>41</v>
      </c>
      <c r="D710" s="92"/>
      <c r="E710" s="93"/>
      <c r="F710" s="45"/>
      <c r="G710" s="46" t="s">
        <v>26</v>
      </c>
      <c r="H710" s="47">
        <v>26000</v>
      </c>
      <c r="I710" s="48">
        <v>29000</v>
      </c>
      <c r="J710" s="47">
        <v>33000</v>
      </c>
      <c r="K710" s="48">
        <v>36000</v>
      </c>
      <c r="L710" s="49">
        <f>SUM(H710:K710)</f>
        <v>124000</v>
      </c>
    </row>
    <row r="711" spans="1:12" ht="12.75">
      <c r="A711" s="44"/>
      <c r="B711" s="39" t="s">
        <v>31</v>
      </c>
      <c r="C711" s="91" t="s">
        <v>181</v>
      </c>
      <c r="D711" s="92"/>
      <c r="E711" s="93"/>
      <c r="F711" s="45"/>
      <c r="G711" s="45"/>
      <c r="H711" s="50"/>
      <c r="I711" s="51"/>
      <c r="J711" s="50"/>
      <c r="K711" s="51"/>
      <c r="L711" s="52"/>
    </row>
    <row r="712" spans="1:12" ht="13.5" thickBot="1">
      <c r="A712" s="53"/>
      <c r="B712" s="54" t="s">
        <v>32</v>
      </c>
      <c r="C712" s="127" t="s">
        <v>182</v>
      </c>
      <c r="D712" s="128"/>
      <c r="E712" s="129"/>
      <c r="F712" s="55"/>
      <c r="G712" s="56"/>
      <c r="H712" s="57"/>
      <c r="I712" s="58"/>
      <c r="J712" s="57"/>
      <c r="K712" s="58"/>
      <c r="L712" s="59"/>
    </row>
    <row r="713" spans="1:12" ht="25.5">
      <c r="A713" s="38" t="s">
        <v>39</v>
      </c>
      <c r="B713" s="39" t="s">
        <v>24</v>
      </c>
      <c r="C713" s="96" t="s">
        <v>183</v>
      </c>
      <c r="D713" s="97"/>
      <c r="E713" s="98"/>
      <c r="F713" s="40" t="s">
        <v>95</v>
      </c>
      <c r="G713" s="41" t="s">
        <v>25</v>
      </c>
      <c r="H713" s="42">
        <v>1</v>
      </c>
      <c r="I713" s="42">
        <v>1</v>
      </c>
      <c r="J713" s="42">
        <v>1</v>
      </c>
      <c r="K713" s="42">
        <v>1</v>
      </c>
      <c r="L713" s="43">
        <f>SUM(H713:K713)</f>
        <v>4</v>
      </c>
    </row>
    <row r="714" spans="1:12" ht="13.5" thickBot="1">
      <c r="A714" s="44"/>
      <c r="B714" s="54" t="s">
        <v>27</v>
      </c>
      <c r="C714" s="91" t="s">
        <v>41</v>
      </c>
      <c r="D714" s="92"/>
      <c r="E714" s="93"/>
      <c r="F714" s="45"/>
      <c r="G714" s="46" t="s">
        <v>26</v>
      </c>
      <c r="H714" s="47">
        <v>42000</v>
      </c>
      <c r="I714" s="48">
        <v>46000</v>
      </c>
      <c r="J714" s="47">
        <v>50000</v>
      </c>
      <c r="K714" s="48">
        <v>54000</v>
      </c>
      <c r="L714" s="49">
        <f>SUM(H714:K714)</f>
        <v>192000</v>
      </c>
    </row>
    <row r="715" spans="1:12" ht="12.75">
      <c r="A715" s="44"/>
      <c r="B715" s="39" t="s">
        <v>31</v>
      </c>
      <c r="C715" s="91" t="s">
        <v>181</v>
      </c>
      <c r="D715" s="92"/>
      <c r="E715" s="93"/>
      <c r="F715" s="45"/>
      <c r="G715" s="45"/>
      <c r="H715" s="50"/>
      <c r="I715" s="51"/>
      <c r="J715" s="50"/>
      <c r="K715" s="51"/>
      <c r="L715" s="52"/>
    </row>
    <row r="716" spans="1:12" ht="13.5" thickBot="1">
      <c r="A716" s="53"/>
      <c r="B716" s="54" t="s">
        <v>32</v>
      </c>
      <c r="C716" s="127" t="s">
        <v>182</v>
      </c>
      <c r="D716" s="128"/>
      <c r="E716" s="129"/>
      <c r="F716" s="55"/>
      <c r="G716" s="56"/>
      <c r="H716" s="57"/>
      <c r="I716" s="58"/>
      <c r="J716" s="57"/>
      <c r="K716" s="58"/>
      <c r="L716" s="59"/>
    </row>
    <row r="717" spans="1:12" ht="25.5">
      <c r="A717" s="38" t="s">
        <v>300</v>
      </c>
      <c r="B717" s="39" t="s">
        <v>24</v>
      </c>
      <c r="C717" s="96" t="s">
        <v>301</v>
      </c>
      <c r="D717" s="97"/>
      <c r="E717" s="98"/>
      <c r="F717" s="40"/>
      <c r="G717" s="41" t="s">
        <v>25</v>
      </c>
      <c r="H717" s="42"/>
      <c r="I717" s="42"/>
      <c r="J717" s="42"/>
      <c r="K717" s="42"/>
      <c r="L717" s="43">
        <f>SUM(H717:K717)</f>
        <v>0</v>
      </c>
    </row>
    <row r="718" spans="1:12" ht="13.5" thickBot="1">
      <c r="A718" s="44"/>
      <c r="B718" s="54" t="s">
        <v>27</v>
      </c>
      <c r="C718" s="91" t="s">
        <v>41</v>
      </c>
      <c r="D718" s="92"/>
      <c r="E718" s="93"/>
      <c r="F718" s="45"/>
      <c r="G718" s="46" t="s">
        <v>26</v>
      </c>
      <c r="H718" s="47">
        <v>33000</v>
      </c>
      <c r="I718" s="48">
        <v>35000</v>
      </c>
      <c r="J718" s="47">
        <v>37000</v>
      </c>
      <c r="K718" s="48">
        <v>40000</v>
      </c>
      <c r="L718" s="49">
        <f>SUM(H718:K718)</f>
        <v>145000</v>
      </c>
    </row>
    <row r="719" spans="1:12" ht="12.75">
      <c r="A719" s="44"/>
      <c r="B719" s="39" t="s">
        <v>31</v>
      </c>
      <c r="C719" s="91" t="s">
        <v>181</v>
      </c>
      <c r="D719" s="92"/>
      <c r="E719" s="93"/>
      <c r="F719" s="45"/>
      <c r="G719" s="45"/>
      <c r="H719" s="50"/>
      <c r="I719" s="51"/>
      <c r="J719" s="50"/>
      <c r="K719" s="51"/>
      <c r="L719" s="52"/>
    </row>
    <row r="720" spans="1:12" ht="13.5" thickBot="1">
      <c r="A720" s="53"/>
      <c r="B720" s="54" t="s">
        <v>32</v>
      </c>
      <c r="C720" s="127" t="s">
        <v>182</v>
      </c>
      <c r="D720" s="128"/>
      <c r="E720" s="129"/>
      <c r="F720" s="55"/>
      <c r="G720" s="56"/>
      <c r="H720" s="57"/>
      <c r="I720" s="58"/>
      <c r="J720" s="57"/>
      <c r="K720" s="58"/>
      <c r="L720" s="59"/>
    </row>
    <row r="721" spans="1:12" ht="25.5">
      <c r="A721" s="38"/>
      <c r="B721" s="39" t="s">
        <v>24</v>
      </c>
      <c r="C721" s="96"/>
      <c r="D721" s="97"/>
      <c r="E721" s="98"/>
      <c r="F721" s="40"/>
      <c r="G721" s="41" t="s">
        <v>25</v>
      </c>
      <c r="H721" s="42"/>
      <c r="I721" s="42"/>
      <c r="J721" s="42"/>
      <c r="K721" s="42"/>
      <c r="L721" s="43">
        <f>SUM(H721:K721)</f>
        <v>0</v>
      </c>
    </row>
    <row r="722" spans="1:12" ht="13.5" thickBot="1">
      <c r="A722" s="44"/>
      <c r="B722" s="54" t="s">
        <v>27</v>
      </c>
      <c r="C722" s="91"/>
      <c r="D722" s="92"/>
      <c r="E722" s="93"/>
      <c r="F722" s="45"/>
      <c r="G722" s="46" t="s">
        <v>26</v>
      </c>
      <c r="H722" s="47"/>
      <c r="I722" s="48"/>
      <c r="J722" s="47"/>
      <c r="K722" s="48"/>
      <c r="L722" s="49">
        <f>SUM(H722:K722)</f>
        <v>0</v>
      </c>
    </row>
    <row r="723" spans="1:12" ht="12.75">
      <c r="A723" s="44"/>
      <c r="B723" s="39" t="s">
        <v>31</v>
      </c>
      <c r="C723" s="91"/>
      <c r="D723" s="92"/>
      <c r="E723" s="93"/>
      <c r="F723" s="45"/>
      <c r="G723" s="45"/>
      <c r="H723" s="50"/>
      <c r="I723" s="51"/>
      <c r="J723" s="50"/>
      <c r="K723" s="51"/>
      <c r="L723" s="52"/>
    </row>
    <row r="724" spans="1:12" ht="13.5" thickBot="1">
      <c r="A724" s="53"/>
      <c r="B724" s="54" t="s">
        <v>32</v>
      </c>
      <c r="C724" s="127"/>
      <c r="D724" s="128"/>
      <c r="E724" s="129"/>
      <c r="F724" s="55"/>
      <c r="G724" s="56"/>
      <c r="H724" s="57"/>
      <c r="I724" s="58"/>
      <c r="J724" s="57"/>
      <c r="K724" s="58"/>
      <c r="L724" s="59"/>
    </row>
    <row r="725" spans="1:12" ht="25.5">
      <c r="A725" s="38"/>
      <c r="B725" s="39" t="s">
        <v>24</v>
      </c>
      <c r="C725" s="96"/>
      <c r="D725" s="97"/>
      <c r="E725" s="98"/>
      <c r="F725" s="40"/>
      <c r="G725" s="41" t="s">
        <v>25</v>
      </c>
      <c r="H725" s="42"/>
      <c r="I725" s="42"/>
      <c r="J725" s="42"/>
      <c r="K725" s="42"/>
      <c r="L725" s="43">
        <f>SUM(H725:K725)</f>
        <v>0</v>
      </c>
    </row>
    <row r="726" spans="1:12" ht="13.5" thickBot="1">
      <c r="A726" s="44"/>
      <c r="B726" s="54" t="s">
        <v>27</v>
      </c>
      <c r="C726" s="91"/>
      <c r="D726" s="92"/>
      <c r="E726" s="93"/>
      <c r="F726" s="45"/>
      <c r="G726" s="46" t="s">
        <v>26</v>
      </c>
      <c r="H726" s="47"/>
      <c r="I726" s="48"/>
      <c r="J726" s="47"/>
      <c r="K726" s="48"/>
      <c r="L726" s="49">
        <f>SUM(H726:K726)</f>
        <v>0</v>
      </c>
    </row>
    <row r="727" spans="1:12" ht="12.75">
      <c r="A727" s="44"/>
      <c r="B727" s="39" t="s">
        <v>31</v>
      </c>
      <c r="C727" s="91"/>
      <c r="D727" s="92"/>
      <c r="E727" s="93"/>
      <c r="F727" s="45"/>
      <c r="G727" s="45"/>
      <c r="H727" s="50"/>
      <c r="I727" s="51"/>
      <c r="J727" s="50"/>
      <c r="K727" s="51"/>
      <c r="L727" s="52"/>
    </row>
    <row r="728" spans="1:12" ht="13.5" thickBot="1">
      <c r="A728" s="53"/>
      <c r="B728" s="54" t="s">
        <v>32</v>
      </c>
      <c r="C728" s="127"/>
      <c r="D728" s="128"/>
      <c r="E728" s="129"/>
      <c r="F728" s="55"/>
      <c r="G728" s="56"/>
      <c r="H728" s="57"/>
      <c r="I728" s="58"/>
      <c r="J728" s="57"/>
      <c r="K728" s="58"/>
      <c r="L728" s="59"/>
    </row>
    <row r="729" spans="1:12" ht="25.5">
      <c r="A729" s="38"/>
      <c r="B729" s="39" t="s">
        <v>24</v>
      </c>
      <c r="C729" s="96"/>
      <c r="D729" s="97"/>
      <c r="E729" s="98"/>
      <c r="F729" s="40"/>
      <c r="G729" s="41" t="s">
        <v>25</v>
      </c>
      <c r="H729" s="42"/>
      <c r="I729" s="42"/>
      <c r="J729" s="42"/>
      <c r="K729" s="42"/>
      <c r="L729" s="43">
        <f>SUM(H729:K729)</f>
        <v>0</v>
      </c>
    </row>
    <row r="730" spans="1:12" ht="13.5" thickBot="1">
      <c r="A730" s="44"/>
      <c r="B730" s="54" t="s">
        <v>27</v>
      </c>
      <c r="C730" s="91"/>
      <c r="D730" s="92"/>
      <c r="E730" s="93"/>
      <c r="F730" s="45"/>
      <c r="G730" s="46" t="s">
        <v>26</v>
      </c>
      <c r="H730" s="47"/>
      <c r="I730" s="48"/>
      <c r="J730" s="47"/>
      <c r="K730" s="48"/>
      <c r="L730" s="49">
        <f>SUM(H730:K730)</f>
        <v>0</v>
      </c>
    </row>
    <row r="731" spans="1:12" ht="12.75">
      <c r="A731" s="44"/>
      <c r="B731" s="39" t="s">
        <v>31</v>
      </c>
      <c r="C731" s="91"/>
      <c r="D731" s="92"/>
      <c r="E731" s="93"/>
      <c r="F731" s="45"/>
      <c r="G731" s="45"/>
      <c r="H731" s="50"/>
      <c r="I731" s="51"/>
      <c r="J731" s="50"/>
      <c r="K731" s="51"/>
      <c r="L731" s="52"/>
    </row>
    <row r="732" spans="1:12" ht="13.5" thickBot="1">
      <c r="A732" s="53"/>
      <c r="B732" s="54" t="s">
        <v>32</v>
      </c>
      <c r="C732" s="127"/>
      <c r="D732" s="128"/>
      <c r="E732" s="129"/>
      <c r="F732" s="55"/>
      <c r="G732" s="56"/>
      <c r="H732" s="57"/>
      <c r="I732" s="58"/>
      <c r="J732" s="57"/>
      <c r="K732" s="58"/>
      <c r="L732" s="59"/>
    </row>
    <row r="733" spans="1:12" ht="25.5">
      <c r="A733" s="38"/>
      <c r="B733" s="39" t="s">
        <v>24</v>
      </c>
      <c r="C733" s="96"/>
      <c r="D733" s="97"/>
      <c r="E733" s="98"/>
      <c r="F733" s="40"/>
      <c r="G733" s="41" t="s">
        <v>25</v>
      </c>
      <c r="H733" s="42"/>
      <c r="I733" s="42"/>
      <c r="J733" s="42"/>
      <c r="K733" s="42"/>
      <c r="L733" s="43">
        <f>SUM(H733:K733)</f>
        <v>0</v>
      </c>
    </row>
    <row r="734" spans="1:12" ht="13.5" thickBot="1">
      <c r="A734" s="44"/>
      <c r="B734" s="54" t="s">
        <v>27</v>
      </c>
      <c r="C734" s="91"/>
      <c r="D734" s="92"/>
      <c r="E734" s="93"/>
      <c r="F734" s="45"/>
      <c r="G734" s="46" t="s">
        <v>26</v>
      </c>
      <c r="H734" s="47"/>
      <c r="I734" s="48"/>
      <c r="J734" s="47"/>
      <c r="K734" s="48"/>
      <c r="L734" s="49">
        <f>SUM(H734:K734)</f>
        <v>0</v>
      </c>
    </row>
    <row r="735" spans="1:12" ht="12.75">
      <c r="A735" s="44"/>
      <c r="B735" s="39" t="s">
        <v>31</v>
      </c>
      <c r="C735" s="91"/>
      <c r="D735" s="92"/>
      <c r="E735" s="93"/>
      <c r="F735" s="45"/>
      <c r="G735" s="45"/>
      <c r="H735" s="50"/>
      <c r="I735" s="51"/>
      <c r="J735" s="50"/>
      <c r="K735" s="51"/>
      <c r="L735" s="52"/>
    </row>
    <row r="736" spans="1:12" ht="13.5" thickBot="1">
      <c r="A736" s="53"/>
      <c r="B736" s="54" t="s">
        <v>32</v>
      </c>
      <c r="C736" s="127"/>
      <c r="D736" s="128"/>
      <c r="E736" s="129"/>
      <c r="F736" s="55"/>
      <c r="G736" s="56"/>
      <c r="H736" s="57"/>
      <c r="I736" s="58"/>
      <c r="J736" s="57"/>
      <c r="K736" s="58"/>
      <c r="L736" s="59"/>
    </row>
    <row r="737" spans="1:12" ht="13.5" thickBot="1">
      <c r="A737" s="130" t="s">
        <v>28</v>
      </c>
      <c r="B737" s="131"/>
      <c r="C737" s="131"/>
      <c r="D737" s="131"/>
      <c r="E737" s="131"/>
      <c r="F737" s="132"/>
      <c r="G737" s="132"/>
      <c r="H737" s="132"/>
      <c r="I737" s="132"/>
      <c r="J737" s="132"/>
      <c r="K737" s="132"/>
      <c r="L737" s="133"/>
    </row>
    <row r="741" spans="1:12" ht="12.75">
      <c r="A741" s="84" t="s">
        <v>75</v>
      </c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</row>
    <row r="742" spans="1:12" ht="12.75" customHeight="1">
      <c r="A742" s="86" t="s">
        <v>264</v>
      </c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</row>
    <row r="743" spans="1:12" ht="13.5" thickBot="1">
      <c r="A743" s="87" t="s">
        <v>12</v>
      </c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</row>
    <row r="744" spans="1:12" ht="13.5" thickBot="1">
      <c r="A744" s="74" t="s">
        <v>13</v>
      </c>
      <c r="B744" s="74"/>
      <c r="C744" s="88" t="s">
        <v>184</v>
      </c>
      <c r="D744" s="89"/>
      <c r="E744" s="89"/>
      <c r="F744" s="89"/>
      <c r="G744" s="89"/>
      <c r="H744" s="89"/>
      <c r="I744" s="89"/>
      <c r="J744" s="89"/>
      <c r="K744" s="89"/>
      <c r="L744" s="90"/>
    </row>
    <row r="745" spans="1:12" ht="12.75">
      <c r="A745" s="74" t="s">
        <v>14</v>
      </c>
      <c r="B745" s="74"/>
      <c r="C745" s="75" t="s">
        <v>185</v>
      </c>
      <c r="D745" s="76"/>
      <c r="E745" s="76"/>
      <c r="F745" s="76"/>
      <c r="G745" s="76"/>
      <c r="H745" s="76"/>
      <c r="I745" s="76"/>
      <c r="J745" s="76"/>
      <c r="K745" s="76"/>
      <c r="L745" s="77"/>
    </row>
    <row r="746" spans="1:12" ht="13.5" thickBot="1">
      <c r="A746" s="24"/>
      <c r="B746" s="24"/>
      <c r="C746" s="78"/>
      <c r="D746" s="79"/>
      <c r="E746" s="79"/>
      <c r="F746" s="79"/>
      <c r="G746" s="79"/>
      <c r="H746" s="79"/>
      <c r="I746" s="79"/>
      <c r="J746" s="79"/>
      <c r="K746" s="79"/>
      <c r="L746" s="80"/>
    </row>
    <row r="747" spans="1:12" ht="12.75">
      <c r="A747" s="103" t="s">
        <v>15</v>
      </c>
      <c r="B747" s="104"/>
      <c r="C747" s="104"/>
      <c r="D747" s="105"/>
      <c r="E747" s="106" t="s">
        <v>16</v>
      </c>
      <c r="F747" s="107"/>
      <c r="G747" s="107"/>
      <c r="H747" s="108"/>
      <c r="I747" s="109" t="s">
        <v>17</v>
      </c>
      <c r="J747" s="110"/>
      <c r="K747" s="110"/>
      <c r="L747" s="111"/>
    </row>
    <row r="748" spans="1:12" ht="12.75">
      <c r="A748" s="121" t="s">
        <v>186</v>
      </c>
      <c r="B748" s="122"/>
      <c r="C748" s="122"/>
      <c r="D748" s="123"/>
      <c r="E748" s="71"/>
      <c r="F748" s="72"/>
      <c r="G748" s="72"/>
      <c r="H748" s="81"/>
      <c r="I748" s="71"/>
      <c r="J748" s="72"/>
      <c r="K748" s="72"/>
      <c r="L748" s="73"/>
    </row>
    <row r="749" spans="1:12" ht="12.75">
      <c r="A749" s="82" t="s">
        <v>37</v>
      </c>
      <c r="B749" s="83"/>
      <c r="C749" s="83"/>
      <c r="D749" s="83"/>
      <c r="E749" s="26"/>
      <c r="F749" s="26"/>
      <c r="G749" s="26"/>
      <c r="H749" s="27">
        <v>2018</v>
      </c>
      <c r="I749" s="27">
        <v>2019</v>
      </c>
      <c r="J749" s="27">
        <v>2020</v>
      </c>
      <c r="K749" s="27">
        <v>2021</v>
      </c>
      <c r="L749" s="28" t="s">
        <v>18</v>
      </c>
    </row>
    <row r="750" spans="1:12" ht="12.75">
      <c r="A750" s="124" t="s">
        <v>19</v>
      </c>
      <c r="B750" s="125"/>
      <c r="C750" s="126"/>
      <c r="D750" s="29"/>
      <c r="E750" s="30"/>
      <c r="F750" s="30"/>
      <c r="G750" s="30"/>
      <c r="H750" s="31">
        <f>H755+H759+H763+H767+H771+H775+H779</f>
        <v>1213000</v>
      </c>
      <c r="I750" s="31">
        <f>I755+I759+I763+I767+I771+I775+I779</f>
        <v>1430000</v>
      </c>
      <c r="J750" s="31">
        <f>J755+J759+J763+J767+J771+J775+J779</f>
        <v>1291000</v>
      </c>
      <c r="K750" s="31">
        <f>K755+K759+K763+K767+K771+K775+K779</f>
        <v>1424000</v>
      </c>
      <c r="L750" s="32">
        <f>SUM(H750:K750)</f>
        <v>5358000</v>
      </c>
    </row>
    <row r="751" spans="1:12" ht="12.75">
      <c r="A751" s="33"/>
      <c r="B751" s="34"/>
      <c r="C751" s="72"/>
      <c r="D751" s="72"/>
      <c r="E751" s="72"/>
      <c r="F751" s="25"/>
      <c r="G751" s="35"/>
      <c r="H751" s="36"/>
      <c r="I751" s="36"/>
      <c r="J751" s="36"/>
      <c r="K751" s="36"/>
      <c r="L751" s="37"/>
    </row>
    <row r="752" spans="1:12" ht="12.75">
      <c r="A752" s="114" t="s">
        <v>20</v>
      </c>
      <c r="B752" s="116" t="s">
        <v>30</v>
      </c>
      <c r="C752" s="99"/>
      <c r="D752" s="99"/>
      <c r="E752" s="117"/>
      <c r="F752" s="99" t="s">
        <v>21</v>
      </c>
      <c r="G752" s="101" t="s">
        <v>22</v>
      </c>
      <c r="H752" s="112">
        <v>2018</v>
      </c>
      <c r="I752" s="112">
        <v>2019</v>
      </c>
      <c r="J752" s="112">
        <v>2020</v>
      </c>
      <c r="K752" s="112">
        <v>2021</v>
      </c>
      <c r="L752" s="94" t="s">
        <v>23</v>
      </c>
    </row>
    <row r="753" spans="1:12" ht="12.75">
      <c r="A753" s="115"/>
      <c r="B753" s="118"/>
      <c r="C753" s="119"/>
      <c r="D753" s="119"/>
      <c r="E753" s="120"/>
      <c r="F753" s="100"/>
      <c r="G753" s="102"/>
      <c r="H753" s="113"/>
      <c r="I753" s="113"/>
      <c r="J753" s="113"/>
      <c r="K753" s="113"/>
      <c r="L753" s="95"/>
    </row>
    <row r="754" spans="1:12" ht="25.5">
      <c r="A754" s="38" t="s">
        <v>39</v>
      </c>
      <c r="B754" s="39" t="s">
        <v>24</v>
      </c>
      <c r="C754" s="96" t="s">
        <v>188</v>
      </c>
      <c r="D754" s="97"/>
      <c r="E754" s="98"/>
      <c r="F754" s="40" t="s">
        <v>95</v>
      </c>
      <c r="G754" s="41" t="s">
        <v>25</v>
      </c>
      <c r="H754" s="42">
        <v>1</v>
      </c>
      <c r="I754" s="42">
        <v>1</v>
      </c>
      <c r="J754" s="42">
        <v>1</v>
      </c>
      <c r="K754" s="42">
        <v>1</v>
      </c>
      <c r="L754" s="43">
        <f>SUM(H754:K754)</f>
        <v>4</v>
      </c>
    </row>
    <row r="755" spans="1:12" ht="13.5" thickBot="1">
      <c r="A755" s="44"/>
      <c r="B755" s="54" t="s">
        <v>27</v>
      </c>
      <c r="C755" s="91" t="s">
        <v>187</v>
      </c>
      <c r="D755" s="92"/>
      <c r="E755" s="93"/>
      <c r="F755" s="45"/>
      <c r="G755" s="46" t="s">
        <v>26</v>
      </c>
      <c r="H755" s="47">
        <v>20000</v>
      </c>
      <c r="I755" s="48">
        <v>23000</v>
      </c>
      <c r="J755" s="47">
        <v>27000</v>
      </c>
      <c r="K755" s="48">
        <v>31000</v>
      </c>
      <c r="L755" s="49">
        <f>SUM(H755:K755)</f>
        <v>101000</v>
      </c>
    </row>
    <row r="756" spans="1:12" ht="12.75">
      <c r="A756" s="44"/>
      <c r="B756" s="39" t="s">
        <v>31</v>
      </c>
      <c r="C756" s="91" t="s">
        <v>52</v>
      </c>
      <c r="D756" s="92"/>
      <c r="E756" s="93"/>
      <c r="F756" s="45"/>
      <c r="G756" s="45"/>
      <c r="H756" s="50"/>
      <c r="I756" s="51"/>
      <c r="J756" s="50"/>
      <c r="K756" s="51"/>
      <c r="L756" s="52"/>
    </row>
    <row r="757" spans="1:12" ht="13.5" thickBot="1">
      <c r="A757" s="53"/>
      <c r="B757" s="54" t="s">
        <v>32</v>
      </c>
      <c r="C757" s="127" t="s">
        <v>53</v>
      </c>
      <c r="D757" s="128"/>
      <c r="E757" s="129"/>
      <c r="F757" s="55"/>
      <c r="G757" s="56"/>
      <c r="H757" s="57"/>
      <c r="I757" s="58"/>
      <c r="J757" s="57"/>
      <c r="K757" s="58"/>
      <c r="L757" s="59"/>
    </row>
    <row r="758" spans="1:12" ht="25.5">
      <c r="A758" s="38" t="s">
        <v>39</v>
      </c>
      <c r="B758" s="39" t="s">
        <v>24</v>
      </c>
      <c r="C758" s="96" t="s">
        <v>189</v>
      </c>
      <c r="D758" s="97"/>
      <c r="E758" s="98"/>
      <c r="F758" s="40" t="s">
        <v>95</v>
      </c>
      <c r="G758" s="41" t="s">
        <v>25</v>
      </c>
      <c r="H758" s="42">
        <v>1</v>
      </c>
      <c r="I758" s="42">
        <v>1</v>
      </c>
      <c r="J758" s="42">
        <v>1</v>
      </c>
      <c r="K758" s="42">
        <v>1</v>
      </c>
      <c r="L758" s="43">
        <f>SUM(H758:K758)</f>
        <v>4</v>
      </c>
    </row>
    <row r="759" spans="1:12" ht="13.5" thickBot="1">
      <c r="A759" s="44"/>
      <c r="B759" s="54" t="s">
        <v>27</v>
      </c>
      <c r="C759" s="91" t="s">
        <v>41</v>
      </c>
      <c r="D759" s="92"/>
      <c r="E759" s="93"/>
      <c r="F759" s="45"/>
      <c r="G759" s="46" t="s">
        <v>26</v>
      </c>
      <c r="H759" s="47">
        <v>560000</v>
      </c>
      <c r="I759" s="48">
        <v>590000</v>
      </c>
      <c r="J759" s="47">
        <v>630000</v>
      </c>
      <c r="K759" s="48">
        <v>670000</v>
      </c>
      <c r="L759" s="49">
        <f>SUM(H759:K759)</f>
        <v>2450000</v>
      </c>
    </row>
    <row r="760" spans="1:12" ht="12.75">
      <c r="A760" s="44"/>
      <c r="B760" s="39" t="s">
        <v>31</v>
      </c>
      <c r="C760" s="91" t="s">
        <v>52</v>
      </c>
      <c r="D760" s="92"/>
      <c r="E760" s="93"/>
      <c r="F760" s="45"/>
      <c r="G760" s="45"/>
      <c r="H760" s="50"/>
      <c r="I760" s="51"/>
      <c r="J760" s="50"/>
      <c r="K760" s="51"/>
      <c r="L760" s="52"/>
    </row>
    <row r="761" spans="1:12" ht="13.5" thickBot="1">
      <c r="A761" s="53"/>
      <c r="B761" s="54" t="s">
        <v>32</v>
      </c>
      <c r="C761" s="127" t="s">
        <v>53</v>
      </c>
      <c r="D761" s="128"/>
      <c r="E761" s="129"/>
      <c r="F761" s="55"/>
      <c r="G761" s="56"/>
      <c r="H761" s="57"/>
      <c r="I761" s="58"/>
      <c r="J761" s="57"/>
      <c r="K761" s="58"/>
      <c r="L761" s="59"/>
    </row>
    <row r="762" spans="1:12" ht="25.5">
      <c r="A762" s="38" t="s">
        <v>45</v>
      </c>
      <c r="B762" s="39" t="s">
        <v>24</v>
      </c>
      <c r="C762" s="96" t="s">
        <v>190</v>
      </c>
      <c r="D762" s="97"/>
      <c r="E762" s="98"/>
      <c r="F762" s="40" t="s">
        <v>194</v>
      </c>
      <c r="G762" s="41" t="s">
        <v>25</v>
      </c>
      <c r="H762" s="42">
        <v>1000</v>
      </c>
      <c r="I762" s="42">
        <v>1000</v>
      </c>
      <c r="J762" s="42">
        <v>1000</v>
      </c>
      <c r="K762" s="42">
        <v>1000</v>
      </c>
      <c r="L762" s="43">
        <f>SUM(H762:K762)</f>
        <v>4000</v>
      </c>
    </row>
    <row r="763" spans="1:12" ht="13.5" thickBot="1">
      <c r="A763" s="44"/>
      <c r="B763" s="54" t="s">
        <v>27</v>
      </c>
      <c r="C763" s="91" t="s">
        <v>192</v>
      </c>
      <c r="D763" s="92"/>
      <c r="E763" s="93"/>
      <c r="F763" s="45"/>
      <c r="G763" s="46" t="s">
        <v>26</v>
      </c>
      <c r="H763" s="47">
        <v>150000</v>
      </c>
      <c r="I763" s="48">
        <v>300000</v>
      </c>
      <c r="J763" s="47">
        <v>100000</v>
      </c>
      <c r="K763" s="48">
        <v>120000</v>
      </c>
      <c r="L763" s="49">
        <f>SUM(H763:K763)</f>
        <v>670000</v>
      </c>
    </row>
    <row r="764" spans="1:12" ht="12.75">
      <c r="A764" s="44"/>
      <c r="B764" s="39" t="s">
        <v>31</v>
      </c>
      <c r="C764" s="91" t="s">
        <v>191</v>
      </c>
      <c r="D764" s="92"/>
      <c r="E764" s="93"/>
      <c r="F764" s="45"/>
      <c r="G764" s="45"/>
      <c r="H764" s="50"/>
      <c r="I764" s="51"/>
      <c r="J764" s="50"/>
      <c r="K764" s="51"/>
      <c r="L764" s="52"/>
    </row>
    <row r="765" spans="1:12" ht="13.5" thickBot="1">
      <c r="A765" s="53"/>
      <c r="B765" s="54" t="s">
        <v>32</v>
      </c>
      <c r="C765" s="127" t="s">
        <v>193</v>
      </c>
      <c r="D765" s="128"/>
      <c r="E765" s="129"/>
      <c r="F765" s="55"/>
      <c r="G765" s="56"/>
      <c r="H765" s="57"/>
      <c r="I765" s="58"/>
      <c r="J765" s="57"/>
      <c r="K765" s="58"/>
      <c r="L765" s="59"/>
    </row>
    <row r="766" spans="1:12" ht="25.5">
      <c r="A766" s="38" t="s">
        <v>39</v>
      </c>
      <c r="B766" s="39" t="s">
        <v>24</v>
      </c>
      <c r="C766" s="96" t="s">
        <v>210</v>
      </c>
      <c r="D766" s="97"/>
      <c r="E766" s="98"/>
      <c r="F766" s="40" t="s">
        <v>64</v>
      </c>
      <c r="G766" s="41" t="s">
        <v>25</v>
      </c>
      <c r="H766" s="42">
        <v>950</v>
      </c>
      <c r="I766" s="42">
        <v>950</v>
      </c>
      <c r="J766" s="42">
        <v>970</v>
      </c>
      <c r="K766" s="42">
        <v>970</v>
      </c>
      <c r="L766" s="43">
        <f>SUM(H766:K766)</f>
        <v>3840</v>
      </c>
    </row>
    <row r="767" spans="1:12" ht="13.5" thickBot="1">
      <c r="A767" s="44"/>
      <c r="B767" s="54" t="s">
        <v>27</v>
      </c>
      <c r="C767" s="91" t="s">
        <v>211</v>
      </c>
      <c r="D767" s="92"/>
      <c r="E767" s="93"/>
      <c r="F767" s="45"/>
      <c r="G767" s="46" t="s">
        <v>26</v>
      </c>
      <c r="H767" s="47">
        <v>158000</v>
      </c>
      <c r="I767" s="48">
        <v>164000</v>
      </c>
      <c r="J767" s="47">
        <v>176000</v>
      </c>
      <c r="K767" s="48">
        <v>188000</v>
      </c>
      <c r="L767" s="49">
        <f>SUM(H767:K767)</f>
        <v>686000</v>
      </c>
    </row>
    <row r="768" spans="1:12" ht="12.75">
      <c r="A768" s="44"/>
      <c r="B768" s="39" t="s">
        <v>31</v>
      </c>
      <c r="C768" s="91" t="s">
        <v>191</v>
      </c>
      <c r="D768" s="92"/>
      <c r="E768" s="93"/>
      <c r="F768" s="45"/>
      <c r="G768" s="45"/>
      <c r="H768" s="50"/>
      <c r="I768" s="51"/>
      <c r="J768" s="50"/>
      <c r="K768" s="51"/>
      <c r="L768" s="52"/>
    </row>
    <row r="769" spans="1:12" ht="13.5" thickBot="1">
      <c r="A769" s="53"/>
      <c r="B769" s="54" t="s">
        <v>32</v>
      </c>
      <c r="C769" s="127" t="s">
        <v>193</v>
      </c>
      <c r="D769" s="128"/>
      <c r="E769" s="129"/>
      <c r="F769" s="55"/>
      <c r="G769" s="56"/>
      <c r="H769" s="57"/>
      <c r="I769" s="58"/>
      <c r="J769" s="57"/>
      <c r="K769" s="58"/>
      <c r="L769" s="59"/>
    </row>
    <row r="770" spans="1:12" ht="25.5">
      <c r="A770" s="38" t="s">
        <v>39</v>
      </c>
      <c r="B770" s="39" t="s">
        <v>24</v>
      </c>
      <c r="C770" s="96" t="s">
        <v>295</v>
      </c>
      <c r="D770" s="97"/>
      <c r="E770" s="98"/>
      <c r="F770" s="40" t="s">
        <v>215</v>
      </c>
      <c r="G770" s="41" t="s">
        <v>25</v>
      </c>
      <c r="H770" s="42">
        <v>140</v>
      </c>
      <c r="I770" s="42">
        <v>140</v>
      </c>
      <c r="J770" s="42">
        <v>140</v>
      </c>
      <c r="K770" s="42">
        <v>140</v>
      </c>
      <c r="L770" s="43">
        <f>SUM(H770:K770)</f>
        <v>560</v>
      </c>
    </row>
    <row r="771" spans="1:12" ht="13.5" thickBot="1">
      <c r="A771" s="44"/>
      <c r="B771" s="54" t="s">
        <v>27</v>
      </c>
      <c r="C771" s="91" t="s">
        <v>212</v>
      </c>
      <c r="D771" s="92"/>
      <c r="E771" s="93"/>
      <c r="F771" s="45"/>
      <c r="G771" s="46" t="s">
        <v>26</v>
      </c>
      <c r="H771" s="47">
        <v>60000</v>
      </c>
      <c r="I771" s="48">
        <v>68000</v>
      </c>
      <c r="J771" s="47">
        <v>72000</v>
      </c>
      <c r="K771" s="48">
        <v>79000</v>
      </c>
      <c r="L771" s="49">
        <f>SUM(H771:K771)</f>
        <v>279000</v>
      </c>
    </row>
    <row r="772" spans="1:12" ht="12.75">
      <c r="A772" s="44"/>
      <c r="B772" s="39" t="s">
        <v>31</v>
      </c>
      <c r="C772" s="91" t="s">
        <v>213</v>
      </c>
      <c r="D772" s="92"/>
      <c r="E772" s="93"/>
      <c r="F772" s="45"/>
      <c r="G772" s="45"/>
      <c r="H772" s="50"/>
      <c r="I772" s="51"/>
      <c r="J772" s="50"/>
      <c r="K772" s="51"/>
      <c r="L772" s="52"/>
    </row>
    <row r="773" spans="1:12" ht="13.5" thickBot="1">
      <c r="A773" s="53"/>
      <c r="B773" s="54" t="s">
        <v>32</v>
      </c>
      <c r="C773" s="127" t="s">
        <v>214</v>
      </c>
      <c r="D773" s="128"/>
      <c r="E773" s="129"/>
      <c r="F773" s="55"/>
      <c r="G773" s="56"/>
      <c r="H773" s="57"/>
      <c r="I773" s="58"/>
      <c r="J773" s="57"/>
      <c r="K773" s="58"/>
      <c r="L773" s="59"/>
    </row>
    <row r="774" spans="1:12" ht="25.5">
      <c r="A774" s="38" t="s">
        <v>45</v>
      </c>
      <c r="B774" s="39" t="s">
        <v>24</v>
      </c>
      <c r="C774" s="96" t="s">
        <v>216</v>
      </c>
      <c r="D774" s="97"/>
      <c r="E774" s="98"/>
      <c r="F774" s="40" t="s">
        <v>95</v>
      </c>
      <c r="G774" s="41" t="s">
        <v>25</v>
      </c>
      <c r="H774" s="42">
        <v>5</v>
      </c>
      <c r="I774" s="42">
        <v>5</v>
      </c>
      <c r="J774" s="42">
        <v>5</v>
      </c>
      <c r="K774" s="42">
        <v>5</v>
      </c>
      <c r="L774" s="43">
        <f>SUM(H774:K774)</f>
        <v>20</v>
      </c>
    </row>
    <row r="775" spans="1:12" ht="13.5" thickBot="1">
      <c r="A775" s="44"/>
      <c r="B775" s="54" t="s">
        <v>27</v>
      </c>
      <c r="C775" s="91" t="s">
        <v>217</v>
      </c>
      <c r="D775" s="92"/>
      <c r="E775" s="93"/>
      <c r="F775" s="45"/>
      <c r="G775" s="46" t="s">
        <v>26</v>
      </c>
      <c r="H775" s="47">
        <v>15000</v>
      </c>
      <c r="I775" s="48">
        <v>15000</v>
      </c>
      <c r="J775" s="47">
        <v>16000</v>
      </c>
      <c r="K775" s="48">
        <v>16000</v>
      </c>
      <c r="L775" s="49">
        <f>SUM(H775:K775)</f>
        <v>62000</v>
      </c>
    </row>
    <row r="776" spans="1:12" ht="12.75">
      <c r="A776" s="44"/>
      <c r="B776" s="39" t="s">
        <v>31</v>
      </c>
      <c r="C776" s="91" t="s">
        <v>213</v>
      </c>
      <c r="D776" s="92"/>
      <c r="E776" s="93"/>
      <c r="F776" s="45"/>
      <c r="G776" s="45"/>
      <c r="H776" s="50"/>
      <c r="I776" s="51"/>
      <c r="J776" s="50"/>
      <c r="K776" s="51"/>
      <c r="L776" s="52"/>
    </row>
    <row r="777" spans="1:12" ht="13.5" thickBot="1">
      <c r="A777" s="53"/>
      <c r="B777" s="54" t="s">
        <v>32</v>
      </c>
      <c r="C777" s="127" t="s">
        <v>214</v>
      </c>
      <c r="D777" s="128"/>
      <c r="E777" s="129"/>
      <c r="F777" s="55"/>
      <c r="G777" s="56"/>
      <c r="H777" s="57"/>
      <c r="I777" s="58"/>
      <c r="J777" s="57"/>
      <c r="K777" s="58"/>
      <c r="L777" s="59"/>
    </row>
    <row r="778" spans="1:12" ht="25.5">
      <c r="A778" s="38" t="s">
        <v>45</v>
      </c>
      <c r="B778" s="39" t="s">
        <v>24</v>
      </c>
      <c r="C778" s="96" t="s">
        <v>218</v>
      </c>
      <c r="D778" s="97"/>
      <c r="E778" s="98"/>
      <c r="F778" s="40" t="s">
        <v>95</v>
      </c>
      <c r="G778" s="41" t="s">
        <v>25</v>
      </c>
      <c r="H778" s="42">
        <v>1</v>
      </c>
      <c r="I778" s="42">
        <v>1</v>
      </c>
      <c r="J778" s="42">
        <v>1</v>
      </c>
      <c r="K778" s="42">
        <v>1</v>
      </c>
      <c r="L778" s="43">
        <f>SUM(H778:K778)</f>
        <v>4</v>
      </c>
    </row>
    <row r="779" spans="1:12" ht="13.5" thickBot="1">
      <c r="A779" s="44"/>
      <c r="B779" s="54" t="s">
        <v>27</v>
      </c>
      <c r="C779" s="91" t="s">
        <v>219</v>
      </c>
      <c r="D779" s="92"/>
      <c r="E779" s="93"/>
      <c r="F779" s="45"/>
      <c r="G779" s="46" t="s">
        <v>26</v>
      </c>
      <c r="H779" s="47">
        <v>250000</v>
      </c>
      <c r="I779" s="48">
        <v>270000</v>
      </c>
      <c r="J779" s="47">
        <v>270000</v>
      </c>
      <c r="K779" s="48">
        <v>320000</v>
      </c>
      <c r="L779" s="49">
        <f>SUM(H779:K779)</f>
        <v>1110000</v>
      </c>
    </row>
    <row r="780" spans="1:12" ht="12.75">
      <c r="A780" s="44"/>
      <c r="B780" s="39" t="s">
        <v>31</v>
      </c>
      <c r="C780" s="91" t="s">
        <v>213</v>
      </c>
      <c r="D780" s="92"/>
      <c r="E780" s="93"/>
      <c r="F780" s="45"/>
      <c r="G780" s="45"/>
      <c r="H780" s="50"/>
      <c r="I780" s="51"/>
      <c r="J780" s="50"/>
      <c r="K780" s="51"/>
      <c r="L780" s="52"/>
    </row>
    <row r="781" spans="1:12" ht="13.5" thickBot="1">
      <c r="A781" s="53"/>
      <c r="B781" s="54" t="s">
        <v>32</v>
      </c>
      <c r="C781" s="127" t="s">
        <v>214</v>
      </c>
      <c r="D781" s="128"/>
      <c r="E781" s="129"/>
      <c r="F781" s="55"/>
      <c r="G781" s="56"/>
      <c r="H781" s="57"/>
      <c r="I781" s="58"/>
      <c r="J781" s="57"/>
      <c r="K781" s="58"/>
      <c r="L781" s="59"/>
    </row>
    <row r="782" spans="1:12" ht="13.5" thickBot="1">
      <c r="A782" s="130" t="s">
        <v>28</v>
      </c>
      <c r="B782" s="131"/>
      <c r="C782" s="131"/>
      <c r="D782" s="131"/>
      <c r="E782" s="131"/>
      <c r="F782" s="132"/>
      <c r="G782" s="132"/>
      <c r="H782" s="132"/>
      <c r="I782" s="132"/>
      <c r="J782" s="132"/>
      <c r="K782" s="132"/>
      <c r="L782" s="133"/>
    </row>
    <row r="784" spans="1:12" ht="12.75">
      <c r="A784" s="84" t="s">
        <v>75</v>
      </c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</row>
    <row r="785" spans="1:12" ht="12.75" customHeight="1">
      <c r="A785" s="86" t="s">
        <v>264</v>
      </c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</row>
    <row r="786" spans="1:12" ht="13.5" thickBot="1">
      <c r="A786" s="87" t="s">
        <v>12</v>
      </c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</row>
    <row r="787" spans="1:12" ht="13.5" thickBot="1">
      <c r="A787" s="74" t="s">
        <v>13</v>
      </c>
      <c r="B787" s="74"/>
      <c r="C787" s="88" t="s">
        <v>237</v>
      </c>
      <c r="D787" s="89"/>
      <c r="E787" s="89"/>
      <c r="F787" s="89"/>
      <c r="G787" s="89"/>
      <c r="H787" s="89"/>
      <c r="I787" s="89"/>
      <c r="J787" s="89"/>
      <c r="K787" s="89"/>
      <c r="L787" s="90"/>
    </row>
    <row r="788" spans="1:12" ht="12.75">
      <c r="A788" s="74" t="s">
        <v>14</v>
      </c>
      <c r="B788" s="74"/>
      <c r="C788" s="75" t="s">
        <v>238</v>
      </c>
      <c r="D788" s="76"/>
      <c r="E788" s="76"/>
      <c r="F788" s="76"/>
      <c r="G788" s="76"/>
      <c r="H788" s="76"/>
      <c r="I788" s="76"/>
      <c r="J788" s="76"/>
      <c r="K788" s="76"/>
      <c r="L788" s="77"/>
    </row>
    <row r="789" spans="1:12" ht="13.5" thickBot="1">
      <c r="A789" s="24"/>
      <c r="B789" s="24"/>
      <c r="C789" s="78"/>
      <c r="D789" s="79"/>
      <c r="E789" s="79"/>
      <c r="F789" s="79"/>
      <c r="G789" s="79"/>
      <c r="H789" s="79"/>
      <c r="I789" s="79"/>
      <c r="J789" s="79"/>
      <c r="K789" s="79"/>
      <c r="L789" s="80"/>
    </row>
    <row r="790" spans="1:12" ht="12.75">
      <c r="A790" s="103" t="s">
        <v>15</v>
      </c>
      <c r="B790" s="104"/>
      <c r="C790" s="104"/>
      <c r="D790" s="105"/>
      <c r="E790" s="106" t="s">
        <v>16</v>
      </c>
      <c r="F790" s="107"/>
      <c r="G790" s="107"/>
      <c r="H790" s="108"/>
      <c r="I790" s="109" t="s">
        <v>17</v>
      </c>
      <c r="J790" s="110"/>
      <c r="K790" s="110"/>
      <c r="L790" s="111"/>
    </row>
    <row r="791" spans="1:12" ht="12.75">
      <c r="A791" s="121" t="s">
        <v>196</v>
      </c>
      <c r="B791" s="122"/>
      <c r="C791" s="122"/>
      <c r="D791" s="123"/>
      <c r="E791" s="71">
        <v>200</v>
      </c>
      <c r="F791" s="72"/>
      <c r="G791" s="72"/>
      <c r="H791" s="81"/>
      <c r="I791" s="71">
        <v>80</v>
      </c>
      <c r="J791" s="72"/>
      <c r="K791" s="72"/>
      <c r="L791" s="73"/>
    </row>
    <row r="792" spans="1:12" ht="12.75">
      <c r="A792" s="82" t="s">
        <v>37</v>
      </c>
      <c r="B792" s="83"/>
      <c r="C792" s="83"/>
      <c r="D792" s="83"/>
      <c r="E792" s="26"/>
      <c r="F792" s="26"/>
      <c r="G792" s="26"/>
      <c r="H792" s="27">
        <v>2018</v>
      </c>
      <c r="I792" s="27">
        <v>2019</v>
      </c>
      <c r="J792" s="27">
        <v>2020</v>
      </c>
      <c r="K792" s="27">
        <v>2021</v>
      </c>
      <c r="L792" s="28" t="s">
        <v>18</v>
      </c>
    </row>
    <row r="793" spans="1:12" ht="12.75">
      <c r="A793" s="124" t="s">
        <v>19</v>
      </c>
      <c r="B793" s="125"/>
      <c r="C793" s="126"/>
      <c r="D793" s="29"/>
      <c r="E793" s="30"/>
      <c r="F793" s="30"/>
      <c r="G793" s="30"/>
      <c r="H793" s="31" t="e">
        <f>H798+#REF!+H802+H806+H810+H814+H818</f>
        <v>#REF!</v>
      </c>
      <c r="I793" s="31" t="e">
        <f>I798+#REF!+I802+I806+I810+I814+I818</f>
        <v>#REF!</v>
      </c>
      <c r="J793" s="31" t="e">
        <f>J798+#REF!+J802+J806+J810+J814+J818</f>
        <v>#REF!</v>
      </c>
      <c r="K793" s="31" t="e">
        <f>K798+#REF!+K802+K806+K810+K814+K818</f>
        <v>#REF!</v>
      </c>
      <c r="L793" s="32" t="e">
        <f>SUM(H793:K793)</f>
        <v>#REF!</v>
      </c>
    </row>
    <row r="794" spans="1:12" ht="12.75">
      <c r="A794" s="33"/>
      <c r="B794" s="34"/>
      <c r="C794" s="72"/>
      <c r="D794" s="72"/>
      <c r="E794" s="72"/>
      <c r="F794" s="25"/>
      <c r="G794" s="35"/>
      <c r="H794" s="36"/>
      <c r="I794" s="36"/>
      <c r="J794" s="36"/>
      <c r="K794" s="36"/>
      <c r="L794" s="37"/>
    </row>
    <row r="795" spans="1:12" ht="12.75">
      <c r="A795" s="114" t="s">
        <v>20</v>
      </c>
      <c r="B795" s="116" t="s">
        <v>30</v>
      </c>
      <c r="C795" s="99"/>
      <c r="D795" s="99"/>
      <c r="E795" s="117"/>
      <c r="F795" s="99" t="s">
        <v>21</v>
      </c>
      <c r="G795" s="101" t="s">
        <v>22</v>
      </c>
      <c r="H795" s="112">
        <v>2018</v>
      </c>
      <c r="I795" s="112">
        <v>2019</v>
      </c>
      <c r="J795" s="112">
        <v>2020</v>
      </c>
      <c r="K795" s="112">
        <v>2021</v>
      </c>
      <c r="L795" s="94" t="s">
        <v>23</v>
      </c>
    </row>
    <row r="796" spans="1:12" ht="12.75">
      <c r="A796" s="115"/>
      <c r="B796" s="118"/>
      <c r="C796" s="119"/>
      <c r="D796" s="119"/>
      <c r="E796" s="120"/>
      <c r="F796" s="100"/>
      <c r="G796" s="102"/>
      <c r="H796" s="113"/>
      <c r="I796" s="113"/>
      <c r="J796" s="113"/>
      <c r="K796" s="113"/>
      <c r="L796" s="95"/>
    </row>
    <row r="797" spans="1:12" ht="25.5">
      <c r="A797" s="38" t="s">
        <v>45</v>
      </c>
      <c r="B797" s="39" t="s">
        <v>24</v>
      </c>
      <c r="C797" s="96" t="s">
        <v>293</v>
      </c>
      <c r="D797" s="97"/>
      <c r="E797" s="98"/>
      <c r="F797" s="40" t="s">
        <v>200</v>
      </c>
      <c r="G797" s="41" t="s">
        <v>25</v>
      </c>
      <c r="H797" s="42">
        <v>30</v>
      </c>
      <c r="I797" s="42">
        <v>30</v>
      </c>
      <c r="J797" s="42">
        <v>30</v>
      </c>
      <c r="K797" s="42">
        <v>30</v>
      </c>
      <c r="L797" s="43">
        <f>SUM(H797:K797)</f>
        <v>120</v>
      </c>
    </row>
    <row r="798" spans="1:12" ht="26.25" thickBot="1">
      <c r="A798" s="44"/>
      <c r="B798" s="54" t="s">
        <v>27</v>
      </c>
      <c r="C798" s="91" t="s">
        <v>197</v>
      </c>
      <c r="D798" s="92"/>
      <c r="E798" s="93"/>
      <c r="F798" s="45" t="s">
        <v>272</v>
      </c>
      <c r="G798" s="46" t="s">
        <v>26</v>
      </c>
      <c r="H798" s="47">
        <v>58000</v>
      </c>
      <c r="I798" s="48">
        <v>65000</v>
      </c>
      <c r="J798" s="47">
        <v>69000</v>
      </c>
      <c r="K798" s="48">
        <v>75000</v>
      </c>
      <c r="L798" s="49">
        <f>SUM(H798:K798)</f>
        <v>267000</v>
      </c>
    </row>
    <row r="799" spans="1:12" ht="12.75">
      <c r="A799" s="44"/>
      <c r="B799" s="39" t="s">
        <v>31</v>
      </c>
      <c r="C799" s="91" t="s">
        <v>198</v>
      </c>
      <c r="D799" s="92"/>
      <c r="E799" s="93"/>
      <c r="F799" s="45"/>
      <c r="G799" s="45"/>
      <c r="H799" s="50"/>
      <c r="I799" s="51"/>
      <c r="J799" s="50"/>
      <c r="K799" s="51"/>
      <c r="L799" s="52"/>
    </row>
    <row r="800" spans="1:12" ht="13.5" thickBot="1">
      <c r="A800" s="53"/>
      <c r="B800" s="54" t="s">
        <v>32</v>
      </c>
      <c r="C800" s="127" t="s">
        <v>199</v>
      </c>
      <c r="D800" s="128"/>
      <c r="E800" s="129"/>
      <c r="F800" s="55"/>
      <c r="G800" s="56"/>
      <c r="H800" s="57"/>
      <c r="I800" s="58"/>
      <c r="J800" s="57"/>
      <c r="K800" s="58"/>
      <c r="L800" s="59"/>
    </row>
    <row r="801" spans="1:12" ht="25.5">
      <c r="A801" s="38"/>
      <c r="B801" s="39" t="s">
        <v>24</v>
      </c>
      <c r="C801" s="96"/>
      <c r="D801" s="97"/>
      <c r="E801" s="98"/>
      <c r="F801" s="40"/>
      <c r="G801" s="41" t="s">
        <v>25</v>
      </c>
      <c r="H801" s="42"/>
      <c r="I801" s="42"/>
      <c r="J801" s="42"/>
      <c r="K801" s="42"/>
      <c r="L801" s="43">
        <f>SUM(H801:K801)</f>
        <v>0</v>
      </c>
    </row>
    <row r="802" spans="1:12" ht="13.5" thickBot="1">
      <c r="A802" s="44"/>
      <c r="B802" s="54" t="s">
        <v>27</v>
      </c>
      <c r="C802" s="91"/>
      <c r="D802" s="92"/>
      <c r="E802" s="93"/>
      <c r="F802" s="45"/>
      <c r="G802" s="46" t="s">
        <v>26</v>
      </c>
      <c r="H802" s="47"/>
      <c r="I802" s="48"/>
      <c r="J802" s="47"/>
      <c r="K802" s="48"/>
      <c r="L802" s="49">
        <f>SUM(H802:K802)</f>
        <v>0</v>
      </c>
    </row>
    <row r="803" spans="1:12" ht="12.75">
      <c r="A803" s="44"/>
      <c r="B803" s="39" t="s">
        <v>31</v>
      </c>
      <c r="C803" s="91"/>
      <c r="D803" s="92"/>
      <c r="E803" s="93"/>
      <c r="F803" s="45"/>
      <c r="G803" s="45"/>
      <c r="H803" s="50"/>
      <c r="I803" s="51"/>
      <c r="J803" s="50"/>
      <c r="K803" s="51"/>
      <c r="L803" s="52"/>
    </row>
    <row r="804" spans="1:12" ht="13.5" thickBot="1">
      <c r="A804" s="53"/>
      <c r="B804" s="54" t="s">
        <v>32</v>
      </c>
      <c r="C804" s="127"/>
      <c r="D804" s="128"/>
      <c r="E804" s="129"/>
      <c r="F804" s="55"/>
      <c r="G804" s="56"/>
      <c r="H804" s="57"/>
      <c r="I804" s="58"/>
      <c r="J804" s="57"/>
      <c r="K804" s="58"/>
      <c r="L804" s="59"/>
    </row>
    <row r="805" spans="1:12" ht="25.5">
      <c r="A805" s="38"/>
      <c r="B805" s="39" t="s">
        <v>24</v>
      </c>
      <c r="C805" s="96"/>
      <c r="D805" s="97"/>
      <c r="E805" s="98"/>
      <c r="F805" s="40"/>
      <c r="G805" s="41" t="s">
        <v>25</v>
      </c>
      <c r="H805" s="42"/>
      <c r="I805" s="42"/>
      <c r="J805" s="42"/>
      <c r="K805" s="42"/>
      <c r="L805" s="43">
        <f>SUM(H805:K805)</f>
        <v>0</v>
      </c>
    </row>
    <row r="806" spans="1:12" ht="13.5" thickBot="1">
      <c r="A806" s="44"/>
      <c r="B806" s="54" t="s">
        <v>27</v>
      </c>
      <c r="C806" s="91"/>
      <c r="D806" s="92"/>
      <c r="E806" s="93"/>
      <c r="F806" s="45"/>
      <c r="G806" s="46" t="s">
        <v>26</v>
      </c>
      <c r="H806" s="47"/>
      <c r="I806" s="48"/>
      <c r="J806" s="47"/>
      <c r="K806" s="48"/>
      <c r="L806" s="49">
        <f>SUM(H806:K806)</f>
        <v>0</v>
      </c>
    </row>
    <row r="807" spans="1:12" ht="12.75">
      <c r="A807" s="44"/>
      <c r="B807" s="39" t="s">
        <v>31</v>
      </c>
      <c r="C807" s="91"/>
      <c r="D807" s="92"/>
      <c r="E807" s="93"/>
      <c r="F807" s="45"/>
      <c r="G807" s="45"/>
      <c r="H807" s="50"/>
      <c r="I807" s="51"/>
      <c r="J807" s="50"/>
      <c r="K807" s="51"/>
      <c r="L807" s="52"/>
    </row>
    <row r="808" spans="1:12" ht="13.5" thickBot="1">
      <c r="A808" s="53"/>
      <c r="B808" s="54" t="s">
        <v>32</v>
      </c>
      <c r="C808" s="127"/>
      <c r="D808" s="128"/>
      <c r="E808" s="129"/>
      <c r="F808" s="55"/>
      <c r="G808" s="56"/>
      <c r="H808" s="57"/>
      <c r="I808" s="58"/>
      <c r="J808" s="57"/>
      <c r="K808" s="58"/>
      <c r="L808" s="59"/>
    </row>
    <row r="809" spans="1:12" ht="25.5">
      <c r="A809" s="38"/>
      <c r="B809" s="39" t="s">
        <v>24</v>
      </c>
      <c r="C809" s="96"/>
      <c r="D809" s="97"/>
      <c r="E809" s="98"/>
      <c r="F809" s="40"/>
      <c r="G809" s="41" t="s">
        <v>25</v>
      </c>
      <c r="H809" s="42"/>
      <c r="I809" s="42"/>
      <c r="J809" s="42"/>
      <c r="K809" s="42"/>
      <c r="L809" s="43">
        <f>SUM(H809:K809)</f>
        <v>0</v>
      </c>
    </row>
    <row r="810" spans="1:12" ht="13.5" thickBot="1">
      <c r="A810" s="44"/>
      <c r="B810" s="54" t="s">
        <v>27</v>
      </c>
      <c r="C810" s="91"/>
      <c r="D810" s="92"/>
      <c r="E810" s="93"/>
      <c r="F810" s="45"/>
      <c r="G810" s="46" t="s">
        <v>26</v>
      </c>
      <c r="H810" s="47"/>
      <c r="I810" s="48"/>
      <c r="J810" s="47"/>
      <c r="K810" s="48"/>
      <c r="L810" s="49">
        <f>SUM(H810:K810)</f>
        <v>0</v>
      </c>
    </row>
    <row r="811" spans="1:12" ht="12.75">
      <c r="A811" s="44"/>
      <c r="B811" s="39" t="s">
        <v>31</v>
      </c>
      <c r="C811" s="91"/>
      <c r="D811" s="92"/>
      <c r="E811" s="93"/>
      <c r="F811" s="45"/>
      <c r="G811" s="45"/>
      <c r="H811" s="50"/>
      <c r="I811" s="51"/>
      <c r="J811" s="50"/>
      <c r="K811" s="51"/>
      <c r="L811" s="52"/>
    </row>
    <row r="812" spans="1:12" ht="13.5" thickBot="1">
      <c r="A812" s="53"/>
      <c r="B812" s="54" t="s">
        <v>32</v>
      </c>
      <c r="C812" s="127"/>
      <c r="D812" s="128"/>
      <c r="E812" s="129"/>
      <c r="F812" s="55"/>
      <c r="G812" s="56"/>
      <c r="H812" s="57"/>
      <c r="I812" s="58"/>
      <c r="J812" s="57"/>
      <c r="K812" s="58"/>
      <c r="L812" s="59"/>
    </row>
    <row r="813" spans="1:12" ht="25.5">
      <c r="A813" s="38"/>
      <c r="B813" s="39" t="s">
        <v>24</v>
      </c>
      <c r="C813" s="96"/>
      <c r="D813" s="97"/>
      <c r="E813" s="98"/>
      <c r="F813" s="40"/>
      <c r="G813" s="41" t="s">
        <v>25</v>
      </c>
      <c r="H813" s="42"/>
      <c r="I813" s="42"/>
      <c r="J813" s="42"/>
      <c r="K813" s="42"/>
      <c r="L813" s="43">
        <f>SUM(H813:K813)</f>
        <v>0</v>
      </c>
    </row>
    <row r="814" spans="1:12" ht="13.5" thickBot="1">
      <c r="A814" s="44"/>
      <c r="B814" s="54" t="s">
        <v>27</v>
      </c>
      <c r="C814" s="91"/>
      <c r="D814" s="92"/>
      <c r="E814" s="93"/>
      <c r="F814" s="45"/>
      <c r="G814" s="46" t="s">
        <v>26</v>
      </c>
      <c r="H814" s="47"/>
      <c r="I814" s="48"/>
      <c r="J814" s="47"/>
      <c r="K814" s="48"/>
      <c r="L814" s="49">
        <f>SUM(H814:K814)</f>
        <v>0</v>
      </c>
    </row>
    <row r="815" spans="1:12" ht="12.75">
      <c r="A815" s="44"/>
      <c r="B815" s="39" t="s">
        <v>31</v>
      </c>
      <c r="C815" s="91"/>
      <c r="D815" s="92"/>
      <c r="E815" s="93"/>
      <c r="F815" s="45"/>
      <c r="G815" s="45"/>
      <c r="H815" s="50"/>
      <c r="I815" s="51"/>
      <c r="J815" s="50"/>
      <c r="K815" s="51"/>
      <c r="L815" s="52"/>
    </row>
    <row r="816" spans="1:12" ht="13.5" thickBot="1">
      <c r="A816" s="53"/>
      <c r="B816" s="54" t="s">
        <v>32</v>
      </c>
      <c r="C816" s="127"/>
      <c r="D816" s="128"/>
      <c r="E816" s="129"/>
      <c r="F816" s="55"/>
      <c r="G816" s="56"/>
      <c r="H816" s="57"/>
      <c r="I816" s="58"/>
      <c r="J816" s="57"/>
      <c r="K816" s="58"/>
      <c r="L816" s="59"/>
    </row>
    <row r="817" spans="1:12" ht="25.5">
      <c r="A817" s="38"/>
      <c r="B817" s="39" t="s">
        <v>24</v>
      </c>
      <c r="C817" s="96"/>
      <c r="D817" s="97"/>
      <c r="E817" s="98"/>
      <c r="F817" s="40"/>
      <c r="G817" s="41" t="s">
        <v>25</v>
      </c>
      <c r="H817" s="42"/>
      <c r="I817" s="42"/>
      <c r="J817" s="42"/>
      <c r="K817" s="42"/>
      <c r="L817" s="43">
        <f>SUM(H817:K817)</f>
        <v>0</v>
      </c>
    </row>
    <row r="818" spans="1:12" ht="13.5" thickBot="1">
      <c r="A818" s="44"/>
      <c r="B818" s="54" t="s">
        <v>27</v>
      </c>
      <c r="C818" s="91"/>
      <c r="D818" s="92"/>
      <c r="E818" s="93"/>
      <c r="F818" s="45"/>
      <c r="G818" s="46" t="s">
        <v>26</v>
      </c>
      <c r="H818" s="47"/>
      <c r="I818" s="48"/>
      <c r="J818" s="47"/>
      <c r="K818" s="48"/>
      <c r="L818" s="49">
        <f>SUM(H818:K818)</f>
        <v>0</v>
      </c>
    </row>
    <row r="819" spans="1:12" ht="12.75">
      <c r="A819" s="44"/>
      <c r="B819" s="39" t="s">
        <v>31</v>
      </c>
      <c r="C819" s="91"/>
      <c r="D819" s="92"/>
      <c r="E819" s="93"/>
      <c r="F819" s="45"/>
      <c r="G819" s="45"/>
      <c r="H819" s="50"/>
      <c r="I819" s="51"/>
      <c r="J819" s="50"/>
      <c r="K819" s="51"/>
      <c r="L819" s="52"/>
    </row>
    <row r="820" spans="1:12" ht="13.5" thickBot="1">
      <c r="A820" s="53"/>
      <c r="B820" s="54" t="s">
        <v>32</v>
      </c>
      <c r="C820" s="127"/>
      <c r="D820" s="128"/>
      <c r="E820" s="129"/>
      <c r="F820" s="55"/>
      <c r="G820" s="56"/>
      <c r="H820" s="57"/>
      <c r="I820" s="58"/>
      <c r="J820" s="57"/>
      <c r="K820" s="58"/>
      <c r="L820" s="59"/>
    </row>
    <row r="821" spans="1:12" ht="13.5" thickBot="1">
      <c r="A821" s="130" t="s">
        <v>28</v>
      </c>
      <c r="B821" s="131"/>
      <c r="C821" s="131"/>
      <c r="D821" s="131"/>
      <c r="E821" s="131"/>
      <c r="F821" s="132"/>
      <c r="G821" s="132"/>
      <c r="H821" s="132"/>
      <c r="I821" s="132"/>
      <c r="J821" s="132"/>
      <c r="K821" s="132"/>
      <c r="L821" s="133"/>
    </row>
    <row r="822" spans="1:12" ht="12.75">
      <c r="A822" s="62"/>
      <c r="B822" s="62"/>
      <c r="C822" s="62"/>
      <c r="D822" s="62"/>
      <c r="E822" s="62"/>
      <c r="F822" s="63"/>
      <c r="G822" s="63"/>
      <c r="H822" s="63"/>
      <c r="I822" s="63"/>
      <c r="J822" s="63"/>
      <c r="K822" s="63"/>
      <c r="L822" s="63"/>
    </row>
    <row r="823" spans="1:12" ht="12.75">
      <c r="A823" s="62"/>
      <c r="B823" s="62"/>
      <c r="C823" s="62"/>
      <c r="D823" s="62"/>
      <c r="E823" s="62"/>
      <c r="F823" s="63"/>
      <c r="G823" s="63"/>
      <c r="H823" s="63"/>
      <c r="I823" s="63"/>
      <c r="J823" s="63"/>
      <c r="K823" s="63"/>
      <c r="L823" s="63"/>
    </row>
    <row r="824" spans="1:12" ht="12.75">
      <c r="A824" s="62"/>
      <c r="B824" s="62"/>
      <c r="C824" s="62"/>
      <c r="D824" s="62"/>
      <c r="E824" s="62"/>
      <c r="F824" s="63"/>
      <c r="G824" s="63"/>
      <c r="H824" s="63"/>
      <c r="I824" s="63"/>
      <c r="J824" s="63"/>
      <c r="K824" s="63"/>
      <c r="L824" s="63"/>
    </row>
    <row r="825" spans="1:12" ht="12.75">
      <c r="A825" s="62"/>
      <c r="B825" s="62"/>
      <c r="C825" s="62"/>
      <c r="D825" s="62"/>
      <c r="E825" s="62"/>
      <c r="F825" s="63"/>
      <c r="G825" s="63"/>
      <c r="H825" s="63"/>
      <c r="I825" s="63"/>
      <c r="J825" s="63"/>
      <c r="K825" s="63"/>
      <c r="L825" s="63"/>
    </row>
    <row r="826" spans="1:12" ht="12.75">
      <c r="A826" s="62"/>
      <c r="B826" s="62"/>
      <c r="C826" s="62"/>
      <c r="D826" s="62"/>
      <c r="E826" s="62"/>
      <c r="F826" s="63"/>
      <c r="G826" s="63"/>
      <c r="H826" s="63"/>
      <c r="I826" s="63"/>
      <c r="J826" s="63"/>
      <c r="K826" s="63"/>
      <c r="L826" s="63"/>
    </row>
    <row r="830" spans="1:12" ht="12.75">
      <c r="A830" s="84" t="s">
        <v>38</v>
      </c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</row>
    <row r="831" spans="1:12" ht="12.75" customHeight="1">
      <c r="A831" s="86" t="s">
        <v>264</v>
      </c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</row>
    <row r="832" spans="1:12" ht="13.5" thickBot="1">
      <c r="A832" s="87" t="s">
        <v>12</v>
      </c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</row>
    <row r="833" spans="1:12" ht="13.5" thickBot="1">
      <c r="A833" s="74" t="s">
        <v>13</v>
      </c>
      <c r="B833" s="74"/>
      <c r="C833" s="88" t="s">
        <v>201</v>
      </c>
      <c r="D833" s="89"/>
      <c r="E833" s="89"/>
      <c r="F833" s="89"/>
      <c r="G833" s="89"/>
      <c r="H833" s="89"/>
      <c r="I833" s="89"/>
      <c r="J833" s="89"/>
      <c r="K833" s="89"/>
      <c r="L833" s="90"/>
    </row>
    <row r="834" spans="1:12" ht="12.75">
      <c r="A834" s="74" t="s">
        <v>14</v>
      </c>
      <c r="B834" s="74"/>
      <c r="C834" s="75" t="s">
        <v>203</v>
      </c>
      <c r="D834" s="76"/>
      <c r="E834" s="76"/>
      <c r="F834" s="76"/>
      <c r="G834" s="76"/>
      <c r="H834" s="76"/>
      <c r="I834" s="76"/>
      <c r="J834" s="76"/>
      <c r="K834" s="76"/>
      <c r="L834" s="77"/>
    </row>
    <row r="835" spans="1:12" ht="13.5" thickBot="1">
      <c r="A835" s="24"/>
      <c r="B835" s="24"/>
      <c r="C835" s="78"/>
      <c r="D835" s="79"/>
      <c r="E835" s="79"/>
      <c r="F835" s="79"/>
      <c r="G835" s="79"/>
      <c r="H835" s="79"/>
      <c r="I835" s="79"/>
      <c r="J835" s="79"/>
      <c r="K835" s="79"/>
      <c r="L835" s="80"/>
    </row>
    <row r="836" spans="1:12" ht="12.75">
      <c r="A836" s="103" t="s">
        <v>15</v>
      </c>
      <c r="B836" s="104"/>
      <c r="C836" s="104"/>
      <c r="D836" s="105"/>
      <c r="E836" s="106" t="s">
        <v>16</v>
      </c>
      <c r="F836" s="107"/>
      <c r="G836" s="107"/>
      <c r="H836" s="108"/>
      <c r="I836" s="109" t="s">
        <v>17</v>
      </c>
      <c r="J836" s="110"/>
      <c r="K836" s="110"/>
      <c r="L836" s="111"/>
    </row>
    <row r="837" spans="1:12" ht="12.75">
      <c r="A837" s="121" t="s">
        <v>202</v>
      </c>
      <c r="B837" s="122"/>
      <c r="C837" s="122"/>
      <c r="D837" s="123"/>
      <c r="E837" s="71">
        <v>350</v>
      </c>
      <c r="F837" s="72"/>
      <c r="G837" s="72"/>
      <c r="H837" s="81"/>
      <c r="I837" s="71">
        <v>200</v>
      </c>
      <c r="J837" s="72"/>
      <c r="K837" s="72"/>
      <c r="L837" s="73"/>
    </row>
    <row r="838" spans="1:12" ht="12.75">
      <c r="A838" s="82" t="s">
        <v>37</v>
      </c>
      <c r="B838" s="83"/>
      <c r="C838" s="83"/>
      <c r="D838" s="83"/>
      <c r="E838" s="26"/>
      <c r="F838" s="26"/>
      <c r="G838" s="26"/>
      <c r="H838" s="27">
        <v>2018</v>
      </c>
      <c r="I838" s="27">
        <v>2019</v>
      </c>
      <c r="J838" s="27">
        <v>2020</v>
      </c>
      <c r="K838" s="27">
        <v>2021</v>
      </c>
      <c r="L838" s="28" t="s">
        <v>18</v>
      </c>
    </row>
    <row r="839" spans="1:12" ht="12.75">
      <c r="A839" s="124" t="s">
        <v>19</v>
      </c>
      <c r="B839" s="125"/>
      <c r="C839" s="126"/>
      <c r="D839" s="29"/>
      <c r="E839" s="30"/>
      <c r="F839" s="30"/>
      <c r="G839" s="30"/>
      <c r="H839" s="31" t="e">
        <f>H844+H848+H852+H856+#REF!+#REF!+#REF!</f>
        <v>#REF!</v>
      </c>
      <c r="I839" s="31" t="e">
        <f>I844+I848+I852+I856+#REF!+#REF!+#REF!</f>
        <v>#REF!</v>
      </c>
      <c r="J839" s="31" t="e">
        <f>J844+J848+J852+J856+#REF!+#REF!+#REF!</f>
        <v>#REF!</v>
      </c>
      <c r="K839" s="31" t="e">
        <f>K844+K848+K852+K856+#REF!+#REF!+#REF!</f>
        <v>#REF!</v>
      </c>
      <c r="L839" s="32" t="e">
        <f>SUM(H839:K839)</f>
        <v>#REF!</v>
      </c>
    </row>
    <row r="840" spans="1:12" ht="12.75">
      <c r="A840" s="33"/>
      <c r="B840" s="34"/>
      <c r="C840" s="72"/>
      <c r="D840" s="72"/>
      <c r="E840" s="72"/>
      <c r="F840" s="25"/>
      <c r="G840" s="35"/>
      <c r="H840" s="36"/>
      <c r="I840" s="36"/>
      <c r="J840" s="36"/>
      <c r="K840" s="36"/>
      <c r="L840" s="37"/>
    </row>
    <row r="841" spans="1:12" ht="12.75">
      <c r="A841" s="114" t="s">
        <v>20</v>
      </c>
      <c r="B841" s="116" t="s">
        <v>30</v>
      </c>
      <c r="C841" s="99"/>
      <c r="D841" s="99"/>
      <c r="E841" s="117"/>
      <c r="F841" s="99" t="s">
        <v>21</v>
      </c>
      <c r="G841" s="101" t="s">
        <v>22</v>
      </c>
      <c r="H841" s="112">
        <v>2018</v>
      </c>
      <c r="I841" s="112">
        <v>2019</v>
      </c>
      <c r="J841" s="112">
        <v>2020</v>
      </c>
      <c r="K841" s="112">
        <v>2021</v>
      </c>
      <c r="L841" s="94" t="s">
        <v>23</v>
      </c>
    </row>
    <row r="842" spans="1:12" ht="12.75">
      <c r="A842" s="115"/>
      <c r="B842" s="118"/>
      <c r="C842" s="119"/>
      <c r="D842" s="119"/>
      <c r="E842" s="120"/>
      <c r="F842" s="100"/>
      <c r="G842" s="102"/>
      <c r="H842" s="113"/>
      <c r="I842" s="113"/>
      <c r="J842" s="113"/>
      <c r="K842" s="113"/>
      <c r="L842" s="95"/>
    </row>
    <row r="843" spans="1:12" ht="25.5">
      <c r="A843" s="38" t="s">
        <v>39</v>
      </c>
      <c r="B843" s="39" t="s">
        <v>24</v>
      </c>
      <c r="C843" s="96" t="s">
        <v>204</v>
      </c>
      <c r="D843" s="97"/>
      <c r="E843" s="98"/>
      <c r="F843" s="40" t="s">
        <v>207</v>
      </c>
      <c r="G843" s="41" t="s">
        <v>25</v>
      </c>
      <c r="H843" s="42">
        <v>300</v>
      </c>
      <c r="I843" s="42">
        <v>330</v>
      </c>
      <c r="J843" s="42">
        <v>370</v>
      </c>
      <c r="K843" s="42">
        <v>420</v>
      </c>
      <c r="L843" s="43">
        <f>SUM(H843:K843)</f>
        <v>1420</v>
      </c>
    </row>
    <row r="844" spans="1:12" ht="13.5" thickBot="1">
      <c r="A844" s="44"/>
      <c r="B844" s="54" t="s">
        <v>27</v>
      </c>
      <c r="C844" s="91" t="s">
        <v>41</v>
      </c>
      <c r="D844" s="92"/>
      <c r="E844" s="93"/>
      <c r="F844" s="45"/>
      <c r="G844" s="46" t="s">
        <v>26</v>
      </c>
      <c r="H844" s="47">
        <v>140000</v>
      </c>
      <c r="I844" s="48">
        <v>155000</v>
      </c>
      <c r="J844" s="47">
        <v>175000</v>
      </c>
      <c r="K844" s="48">
        <v>190000</v>
      </c>
      <c r="L844" s="49">
        <f>SUM(H844:K844)</f>
        <v>660000</v>
      </c>
    </row>
    <row r="845" spans="1:12" ht="12.75">
      <c r="A845" s="44"/>
      <c r="B845" s="39" t="s">
        <v>31</v>
      </c>
      <c r="C845" s="91" t="s">
        <v>205</v>
      </c>
      <c r="D845" s="92"/>
      <c r="E845" s="93"/>
      <c r="F845" s="45"/>
      <c r="G845" s="45"/>
      <c r="H845" s="50"/>
      <c r="I845" s="51"/>
      <c r="J845" s="50"/>
      <c r="K845" s="51"/>
      <c r="L845" s="52"/>
    </row>
    <row r="846" spans="1:12" ht="13.5" thickBot="1">
      <c r="A846" s="53"/>
      <c r="B846" s="54" t="s">
        <v>32</v>
      </c>
      <c r="C846" s="127" t="s">
        <v>206</v>
      </c>
      <c r="D846" s="128"/>
      <c r="E846" s="129"/>
      <c r="F846" s="55"/>
      <c r="G846" s="56"/>
      <c r="H846" s="57"/>
      <c r="I846" s="58"/>
      <c r="J846" s="57"/>
      <c r="K846" s="58"/>
      <c r="L846" s="59"/>
    </row>
    <row r="847" spans="1:12" ht="25.5">
      <c r="A847" s="38" t="s">
        <v>45</v>
      </c>
      <c r="B847" s="39" t="s">
        <v>24</v>
      </c>
      <c r="C847" s="96" t="s">
        <v>208</v>
      </c>
      <c r="D847" s="97"/>
      <c r="E847" s="98"/>
      <c r="F847" s="40" t="s">
        <v>95</v>
      </c>
      <c r="G847" s="41" t="s">
        <v>25</v>
      </c>
      <c r="H847" s="42">
        <v>1</v>
      </c>
      <c r="I847" s="42">
        <v>1</v>
      </c>
      <c r="J847" s="42">
        <v>1</v>
      </c>
      <c r="K847" s="42">
        <v>1</v>
      </c>
      <c r="L847" s="43">
        <f>SUM(H847:K847)</f>
        <v>4</v>
      </c>
    </row>
    <row r="848" spans="1:12" ht="13.5" thickBot="1">
      <c r="A848" s="44"/>
      <c r="B848" s="54" t="s">
        <v>27</v>
      </c>
      <c r="C848" s="91" t="s">
        <v>41</v>
      </c>
      <c r="D848" s="92"/>
      <c r="E848" s="93"/>
      <c r="F848" s="45"/>
      <c r="G848" s="46" t="s">
        <v>26</v>
      </c>
      <c r="H848" s="47">
        <v>45000</v>
      </c>
      <c r="I848" s="48">
        <v>48000</v>
      </c>
      <c r="J848" s="47">
        <v>53000</v>
      </c>
      <c r="K848" s="48">
        <v>59000</v>
      </c>
      <c r="L848" s="49">
        <f>SUM(H848:K848)</f>
        <v>205000</v>
      </c>
    </row>
    <row r="849" spans="1:12" ht="12.75">
      <c r="A849" s="44"/>
      <c r="B849" s="39" t="s">
        <v>31</v>
      </c>
      <c r="C849" s="91" t="s">
        <v>205</v>
      </c>
      <c r="D849" s="92"/>
      <c r="E849" s="93"/>
      <c r="F849" s="45"/>
      <c r="G849" s="45"/>
      <c r="H849" s="50"/>
      <c r="I849" s="51"/>
      <c r="J849" s="50"/>
      <c r="K849" s="51"/>
      <c r="L849" s="52"/>
    </row>
    <row r="850" spans="1:12" ht="13.5" thickBot="1">
      <c r="A850" s="53"/>
      <c r="B850" s="54" t="s">
        <v>32</v>
      </c>
      <c r="C850" s="127" t="s">
        <v>209</v>
      </c>
      <c r="D850" s="128"/>
      <c r="E850" s="129"/>
      <c r="F850" s="55"/>
      <c r="G850" s="56"/>
      <c r="H850" s="57"/>
      <c r="I850" s="58"/>
      <c r="J850" s="57"/>
      <c r="K850" s="58"/>
      <c r="L850" s="59"/>
    </row>
    <row r="851" spans="1:12" ht="25.5">
      <c r="A851" s="38" t="s">
        <v>39</v>
      </c>
      <c r="B851" s="39" t="s">
        <v>24</v>
      </c>
      <c r="C851" s="96" t="s">
        <v>302</v>
      </c>
      <c r="D851" s="97"/>
      <c r="E851" s="98"/>
      <c r="F851" s="40"/>
      <c r="G851" s="41" t="s">
        <v>25</v>
      </c>
      <c r="H851" s="42"/>
      <c r="I851" s="42"/>
      <c r="J851" s="42"/>
      <c r="K851" s="42"/>
      <c r="L851" s="43">
        <f>SUM(H851:K851)</f>
        <v>0</v>
      </c>
    </row>
    <row r="852" spans="1:12" ht="13.5" thickBot="1">
      <c r="A852" s="44"/>
      <c r="B852" s="54" t="s">
        <v>27</v>
      </c>
      <c r="C852" s="91" t="s">
        <v>303</v>
      </c>
      <c r="D852" s="92"/>
      <c r="E852" s="93"/>
      <c r="F852" s="45"/>
      <c r="G852" s="46" t="s">
        <v>26</v>
      </c>
      <c r="H852" s="47">
        <v>4000</v>
      </c>
      <c r="I852" s="48">
        <v>5000</v>
      </c>
      <c r="J852" s="47">
        <v>5500</v>
      </c>
      <c r="K852" s="48">
        <v>6000</v>
      </c>
      <c r="L852" s="49">
        <f>SUM(H852:K852)</f>
        <v>20500</v>
      </c>
    </row>
    <row r="853" spans="1:12" ht="12.75">
      <c r="A853" s="44"/>
      <c r="B853" s="39" t="s">
        <v>31</v>
      </c>
      <c r="C853" s="91" t="s">
        <v>205</v>
      </c>
      <c r="D853" s="92"/>
      <c r="E853" s="93"/>
      <c r="F853" s="45"/>
      <c r="G853" s="45"/>
      <c r="H853" s="50"/>
      <c r="I853" s="51"/>
      <c r="J853" s="50"/>
      <c r="K853" s="51"/>
      <c r="L853" s="52"/>
    </row>
    <row r="854" spans="1:12" ht="13.5" thickBot="1">
      <c r="A854" s="53"/>
      <c r="B854" s="54" t="s">
        <v>32</v>
      </c>
      <c r="C854" s="127" t="s">
        <v>206</v>
      </c>
      <c r="D854" s="128"/>
      <c r="E854" s="129"/>
      <c r="F854" s="55"/>
      <c r="G854" s="56"/>
      <c r="H854" s="57"/>
      <c r="I854" s="58"/>
      <c r="J854" s="57"/>
      <c r="K854" s="58"/>
      <c r="L854" s="59"/>
    </row>
    <row r="855" spans="1:12" ht="25.5">
      <c r="A855" s="38"/>
      <c r="B855" s="39" t="s">
        <v>24</v>
      </c>
      <c r="C855" s="96"/>
      <c r="D855" s="97"/>
      <c r="E855" s="98"/>
      <c r="F855" s="40"/>
      <c r="G855" s="41" t="s">
        <v>25</v>
      </c>
      <c r="H855" s="42"/>
      <c r="I855" s="42"/>
      <c r="J855" s="42"/>
      <c r="K855" s="42"/>
      <c r="L855" s="43">
        <f>SUM(H855:K855)</f>
        <v>0</v>
      </c>
    </row>
    <row r="856" spans="1:12" ht="13.5" thickBot="1">
      <c r="A856" s="44"/>
      <c r="B856" s="54" t="s">
        <v>27</v>
      </c>
      <c r="C856" s="91"/>
      <c r="D856" s="92"/>
      <c r="E856" s="93"/>
      <c r="F856" s="45"/>
      <c r="G856" s="46" t="s">
        <v>26</v>
      </c>
      <c r="H856" s="47"/>
      <c r="I856" s="48"/>
      <c r="J856" s="47"/>
      <c r="K856" s="48"/>
      <c r="L856" s="49">
        <f>SUM(H856:K856)</f>
        <v>0</v>
      </c>
    </row>
    <row r="857" spans="1:12" ht="12.75">
      <c r="A857" s="44"/>
      <c r="B857" s="39" t="s">
        <v>31</v>
      </c>
      <c r="C857" s="91"/>
      <c r="D857" s="92"/>
      <c r="E857" s="93"/>
      <c r="F857" s="45"/>
      <c r="G857" s="45"/>
      <c r="H857" s="50"/>
      <c r="I857" s="51"/>
      <c r="J857" s="50"/>
      <c r="K857" s="51"/>
      <c r="L857" s="52"/>
    </row>
    <row r="858" spans="1:12" ht="13.5" thickBot="1">
      <c r="A858" s="53"/>
      <c r="B858" s="54" t="s">
        <v>32</v>
      </c>
      <c r="C858" s="127"/>
      <c r="D858" s="128"/>
      <c r="E858" s="129"/>
      <c r="F858" s="55"/>
      <c r="G858" s="56"/>
      <c r="H858" s="57"/>
      <c r="I858" s="58"/>
      <c r="J858" s="57"/>
      <c r="K858" s="58"/>
      <c r="L858" s="59"/>
    </row>
    <row r="859" spans="1:12" ht="12.75">
      <c r="A859" s="68"/>
      <c r="B859" s="69"/>
      <c r="C859" s="64"/>
      <c r="D859" s="64"/>
      <c r="E859" s="64"/>
      <c r="F859" s="65"/>
      <c r="G859" s="66"/>
      <c r="H859" s="67"/>
      <c r="I859" s="67"/>
      <c r="J859" s="67"/>
      <c r="K859" s="67"/>
      <c r="L859" s="66"/>
    </row>
    <row r="873" ht="12.75">
      <c r="C873" t="s">
        <v>239</v>
      </c>
    </row>
    <row r="874" spans="1:12" ht="12.75">
      <c r="A874" s="84" t="s">
        <v>38</v>
      </c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</row>
    <row r="875" spans="1:12" ht="12.75" customHeight="1">
      <c r="A875" s="86" t="s">
        <v>264</v>
      </c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</row>
    <row r="876" spans="1:12" ht="13.5" thickBot="1">
      <c r="A876" s="87" t="s">
        <v>12</v>
      </c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</row>
    <row r="877" spans="1:12" ht="13.5" customHeight="1" thickBot="1">
      <c r="A877" s="74" t="s">
        <v>13</v>
      </c>
      <c r="B877" s="74"/>
      <c r="C877" s="88" t="s">
        <v>184</v>
      </c>
      <c r="D877" s="89"/>
      <c r="E877" s="89"/>
      <c r="F877" s="89"/>
      <c r="G877" s="89"/>
      <c r="H877" s="89"/>
      <c r="I877" s="89"/>
      <c r="J877" s="89"/>
      <c r="K877" s="89"/>
      <c r="L877" s="90"/>
    </row>
    <row r="878" spans="1:12" ht="12.75" customHeight="1">
      <c r="A878" s="74" t="s">
        <v>14</v>
      </c>
      <c r="B878" s="74"/>
      <c r="C878" s="75" t="s">
        <v>185</v>
      </c>
      <c r="D878" s="76"/>
      <c r="E878" s="76"/>
      <c r="F878" s="76"/>
      <c r="G878" s="76"/>
      <c r="H878" s="76"/>
      <c r="I878" s="76"/>
      <c r="J878" s="76"/>
      <c r="K878" s="76"/>
      <c r="L878" s="77"/>
    </row>
    <row r="879" spans="1:12" ht="13.5" thickBot="1">
      <c r="A879" s="24"/>
      <c r="B879" s="24"/>
      <c r="C879" s="78"/>
      <c r="D879" s="79"/>
      <c r="E879" s="79"/>
      <c r="F879" s="79"/>
      <c r="G879" s="79"/>
      <c r="H879" s="79"/>
      <c r="I879" s="79"/>
      <c r="J879" s="79"/>
      <c r="K879" s="79"/>
      <c r="L879" s="80"/>
    </row>
    <row r="880" spans="1:12" ht="12.75">
      <c r="A880" s="103" t="s">
        <v>15</v>
      </c>
      <c r="B880" s="104"/>
      <c r="C880" s="104"/>
      <c r="D880" s="105"/>
      <c r="E880" s="106" t="s">
        <v>16</v>
      </c>
      <c r="F880" s="107"/>
      <c r="G880" s="107"/>
      <c r="H880" s="108"/>
      <c r="I880" s="109" t="s">
        <v>17</v>
      </c>
      <c r="J880" s="110"/>
      <c r="K880" s="110"/>
      <c r="L880" s="111"/>
    </row>
    <row r="881" spans="1:12" ht="12.75">
      <c r="A881" s="135" t="s">
        <v>44</v>
      </c>
      <c r="B881" s="136"/>
      <c r="C881" s="136"/>
      <c r="D881" s="137"/>
      <c r="E881" s="71"/>
      <c r="F881" s="72"/>
      <c r="G881" s="72"/>
      <c r="H881" s="81"/>
      <c r="I881" s="71"/>
      <c r="J881" s="72"/>
      <c r="K881" s="72"/>
      <c r="L881" s="73"/>
    </row>
    <row r="882" spans="1:12" ht="12.75" customHeight="1">
      <c r="A882" s="82" t="s">
        <v>37</v>
      </c>
      <c r="B882" s="83"/>
      <c r="C882" s="83"/>
      <c r="D882" s="83"/>
      <c r="E882" s="26"/>
      <c r="F882" s="26"/>
      <c r="G882" s="26"/>
      <c r="H882" s="27">
        <v>2018</v>
      </c>
      <c r="I882" s="27">
        <v>2019</v>
      </c>
      <c r="J882" s="27">
        <v>2020</v>
      </c>
      <c r="K882" s="27">
        <v>2021</v>
      </c>
      <c r="L882" s="28" t="s">
        <v>18</v>
      </c>
    </row>
    <row r="883" spans="1:12" ht="12.75" customHeight="1">
      <c r="A883" s="124" t="s">
        <v>19</v>
      </c>
      <c r="B883" s="126"/>
      <c r="C883" s="126"/>
      <c r="D883" s="29"/>
      <c r="E883" s="30"/>
      <c r="F883" s="30"/>
      <c r="G883" s="30"/>
      <c r="H883" s="31">
        <f>H888+H892+H896+H900+H904+H908+H912</f>
        <v>1040000</v>
      </c>
      <c r="I883" s="31">
        <f>I888+I892+I896+I900+I904+I908+I912</f>
        <v>1134000</v>
      </c>
      <c r="J883" s="31">
        <f>J888+J892+J896+J900+J904+J908+J912</f>
        <v>1228000</v>
      </c>
      <c r="K883" s="31">
        <f>K888+K892+K896+K900+K904+K908+K912</f>
        <v>1308000</v>
      </c>
      <c r="L883" s="32">
        <f>SUM(H883:K883)</f>
        <v>4710000</v>
      </c>
    </row>
    <row r="884" spans="1:12" ht="12.75">
      <c r="A884" s="33"/>
      <c r="B884" s="34"/>
      <c r="C884" s="72"/>
      <c r="D884" s="72"/>
      <c r="E884" s="72"/>
      <c r="F884" s="25"/>
      <c r="G884" s="35"/>
      <c r="H884" s="36"/>
      <c r="I884" s="36"/>
      <c r="J884" s="36"/>
      <c r="K884" s="36"/>
      <c r="L884" s="37"/>
    </row>
    <row r="885" spans="1:12" ht="12.75" customHeight="1">
      <c r="A885" s="114" t="s">
        <v>20</v>
      </c>
      <c r="B885" s="116" t="s">
        <v>30</v>
      </c>
      <c r="C885" s="99"/>
      <c r="D885" s="99"/>
      <c r="E885" s="117"/>
      <c r="F885" s="99" t="s">
        <v>21</v>
      </c>
      <c r="G885" s="101" t="s">
        <v>22</v>
      </c>
      <c r="H885" s="112">
        <v>2018</v>
      </c>
      <c r="I885" s="112">
        <v>2019</v>
      </c>
      <c r="J885" s="112">
        <v>2020</v>
      </c>
      <c r="K885" s="112">
        <v>2021</v>
      </c>
      <c r="L885" s="94" t="s">
        <v>23</v>
      </c>
    </row>
    <row r="886" spans="1:12" ht="12.75">
      <c r="A886" s="115"/>
      <c r="B886" s="118"/>
      <c r="C886" s="119"/>
      <c r="D886" s="119"/>
      <c r="E886" s="120"/>
      <c r="F886" s="100"/>
      <c r="G886" s="102"/>
      <c r="H886" s="113"/>
      <c r="I886" s="113"/>
      <c r="J886" s="113"/>
      <c r="K886" s="113"/>
      <c r="L886" s="95"/>
    </row>
    <row r="887" spans="1:12" ht="25.5">
      <c r="A887" s="38" t="s">
        <v>39</v>
      </c>
      <c r="B887" s="39" t="s">
        <v>24</v>
      </c>
      <c r="C887" s="96" t="s">
        <v>220</v>
      </c>
      <c r="D887" s="97"/>
      <c r="E887" s="98"/>
      <c r="F887" s="40" t="s">
        <v>95</v>
      </c>
      <c r="G887" s="41" t="s">
        <v>25</v>
      </c>
      <c r="H887" s="42">
        <v>1</v>
      </c>
      <c r="I887" s="42">
        <v>1</v>
      </c>
      <c r="J887" s="42">
        <v>1</v>
      </c>
      <c r="K887" s="42">
        <v>1</v>
      </c>
      <c r="L887" s="43">
        <f>SUM(H887:K887)</f>
        <v>4</v>
      </c>
    </row>
    <row r="888" spans="1:12" ht="13.5" thickBot="1">
      <c r="A888" s="44"/>
      <c r="B888" s="54" t="s">
        <v>27</v>
      </c>
      <c r="C888" s="91" t="s">
        <v>41</v>
      </c>
      <c r="D888" s="92"/>
      <c r="E888" s="93"/>
      <c r="F888" s="45"/>
      <c r="G888" s="46" t="s">
        <v>26</v>
      </c>
      <c r="H888" s="47">
        <v>820000</v>
      </c>
      <c r="I888" s="48">
        <v>890000</v>
      </c>
      <c r="J888" s="47">
        <v>960000</v>
      </c>
      <c r="K888" s="48">
        <v>1020000</v>
      </c>
      <c r="L888" s="49">
        <f>SUM(H888:K888)</f>
        <v>3690000</v>
      </c>
    </row>
    <row r="889" spans="1:12" ht="12.75">
      <c r="A889" s="44"/>
      <c r="B889" s="39" t="s">
        <v>31</v>
      </c>
      <c r="C889" s="91" t="s">
        <v>213</v>
      </c>
      <c r="D889" s="92"/>
      <c r="E889" s="93"/>
      <c r="F889" s="45"/>
      <c r="G889" s="45"/>
      <c r="H889" s="50"/>
      <c r="I889" s="51"/>
      <c r="J889" s="50"/>
      <c r="K889" s="51"/>
      <c r="L889" s="52"/>
    </row>
    <row r="890" spans="1:12" ht="13.5" thickBot="1">
      <c r="A890" s="53"/>
      <c r="B890" s="54" t="s">
        <v>32</v>
      </c>
      <c r="C890" s="127" t="s">
        <v>214</v>
      </c>
      <c r="D890" s="128"/>
      <c r="E890" s="129"/>
      <c r="F890" s="55"/>
      <c r="G890" s="56"/>
      <c r="H890" s="57"/>
      <c r="I890" s="58"/>
      <c r="J890" s="57"/>
      <c r="K890" s="58"/>
      <c r="L890" s="59"/>
    </row>
    <row r="891" spans="1:12" ht="25.5">
      <c r="A891" s="38" t="s">
        <v>39</v>
      </c>
      <c r="B891" s="39" t="s">
        <v>24</v>
      </c>
      <c r="C891" s="96" t="s">
        <v>221</v>
      </c>
      <c r="D891" s="97"/>
      <c r="E891" s="98"/>
      <c r="F891" s="40" t="s">
        <v>95</v>
      </c>
      <c r="G891" s="41" t="s">
        <v>25</v>
      </c>
      <c r="H891" s="42">
        <v>1</v>
      </c>
      <c r="I891" s="42">
        <v>1</v>
      </c>
      <c r="J891" s="42">
        <v>1</v>
      </c>
      <c r="K891" s="42">
        <v>1</v>
      </c>
      <c r="L891" s="43">
        <f>SUM(H891:K891)</f>
        <v>4</v>
      </c>
    </row>
    <row r="892" spans="1:12" ht="13.5" thickBot="1">
      <c r="A892" s="44"/>
      <c r="B892" s="54" t="s">
        <v>27</v>
      </c>
      <c r="C892" s="91" t="s">
        <v>41</v>
      </c>
      <c r="D892" s="92"/>
      <c r="E892" s="93"/>
      <c r="F892" s="45"/>
      <c r="G892" s="46" t="s">
        <v>26</v>
      </c>
      <c r="H892" s="47">
        <v>170000</v>
      </c>
      <c r="I892" s="48">
        <v>186000</v>
      </c>
      <c r="J892" s="47">
        <v>198000</v>
      </c>
      <c r="K892" s="48">
        <v>210000</v>
      </c>
      <c r="L892" s="49">
        <f>SUM(H892:K892)</f>
        <v>764000</v>
      </c>
    </row>
    <row r="893" spans="1:12" ht="12.75">
      <c r="A893" s="44"/>
      <c r="B893" s="39" t="s">
        <v>31</v>
      </c>
      <c r="C893" s="91" t="s">
        <v>222</v>
      </c>
      <c r="D893" s="92"/>
      <c r="E893" s="93"/>
      <c r="F893" s="45"/>
      <c r="G893" s="45"/>
      <c r="H893" s="50"/>
      <c r="I893" s="51"/>
      <c r="J893" s="50"/>
      <c r="K893" s="51"/>
      <c r="L893" s="52"/>
    </row>
    <row r="894" spans="1:12" ht="13.5" thickBot="1">
      <c r="A894" s="53"/>
      <c r="B894" s="54" t="s">
        <v>32</v>
      </c>
      <c r="C894" s="127" t="s">
        <v>214</v>
      </c>
      <c r="D894" s="128"/>
      <c r="E894" s="129"/>
      <c r="F894" s="55"/>
      <c r="G894" s="56"/>
      <c r="H894" s="57"/>
      <c r="I894" s="58"/>
      <c r="J894" s="57"/>
      <c r="K894" s="58"/>
      <c r="L894" s="59"/>
    </row>
    <row r="895" spans="1:12" ht="25.5">
      <c r="A895" s="38" t="s">
        <v>39</v>
      </c>
      <c r="B895" s="39" t="s">
        <v>24</v>
      </c>
      <c r="C895" s="96" t="s">
        <v>223</v>
      </c>
      <c r="D895" s="97"/>
      <c r="E895" s="98"/>
      <c r="F895" s="40" t="s">
        <v>95</v>
      </c>
      <c r="G895" s="41" t="s">
        <v>25</v>
      </c>
      <c r="H895" s="42">
        <v>1</v>
      </c>
      <c r="I895" s="42">
        <v>1</v>
      </c>
      <c r="J895" s="42">
        <v>1</v>
      </c>
      <c r="K895" s="42">
        <v>1</v>
      </c>
      <c r="L895" s="43">
        <f>SUM(H895:K895)</f>
        <v>4</v>
      </c>
    </row>
    <row r="896" spans="1:12" ht="13.5" thickBot="1">
      <c r="A896" s="44"/>
      <c r="B896" s="54" t="s">
        <v>27</v>
      </c>
      <c r="C896" s="91" t="s">
        <v>41</v>
      </c>
      <c r="D896" s="92"/>
      <c r="E896" s="93"/>
      <c r="F896" s="45"/>
      <c r="G896" s="46" t="s">
        <v>26</v>
      </c>
      <c r="H896" s="47">
        <v>15000</v>
      </c>
      <c r="I896" s="48">
        <v>18000</v>
      </c>
      <c r="J896" s="47">
        <v>25000</v>
      </c>
      <c r="K896" s="48">
        <v>28000</v>
      </c>
      <c r="L896" s="49">
        <f>SUM(H896:K896)</f>
        <v>86000</v>
      </c>
    </row>
    <row r="897" spans="1:12" ht="12.75">
      <c r="A897" s="44"/>
      <c r="B897" s="39" t="s">
        <v>31</v>
      </c>
      <c r="C897" s="91" t="s">
        <v>129</v>
      </c>
      <c r="D897" s="92"/>
      <c r="E897" s="93"/>
      <c r="F897" s="45"/>
      <c r="G897" s="45"/>
      <c r="H897" s="50"/>
      <c r="I897" s="51"/>
      <c r="J897" s="50"/>
      <c r="K897" s="51"/>
      <c r="L897" s="52"/>
    </row>
    <row r="898" spans="1:12" ht="13.5" thickBot="1">
      <c r="A898" s="53"/>
      <c r="B898" s="54" t="s">
        <v>32</v>
      </c>
      <c r="C898" s="127" t="s">
        <v>224</v>
      </c>
      <c r="D898" s="128"/>
      <c r="E898" s="129"/>
      <c r="F898" s="55"/>
      <c r="G898" s="56"/>
      <c r="H898" s="57"/>
      <c r="I898" s="58"/>
      <c r="J898" s="57"/>
      <c r="K898" s="58"/>
      <c r="L898" s="59"/>
    </row>
    <row r="899" spans="1:12" ht="25.5">
      <c r="A899" s="38">
        <v>2</v>
      </c>
      <c r="B899" s="39" t="s">
        <v>24</v>
      </c>
      <c r="C899" s="96" t="s">
        <v>304</v>
      </c>
      <c r="D899" s="97"/>
      <c r="E899" s="98"/>
      <c r="F899" s="40" t="s">
        <v>306</v>
      </c>
      <c r="G899" s="41" t="s">
        <v>25</v>
      </c>
      <c r="H899" s="42">
        <v>130</v>
      </c>
      <c r="I899" s="42">
        <v>130</v>
      </c>
      <c r="J899" s="42">
        <v>130</v>
      </c>
      <c r="K899" s="42">
        <v>130</v>
      </c>
      <c r="L899" s="43">
        <f>SUM(H899:K899)</f>
        <v>520</v>
      </c>
    </row>
    <row r="900" spans="1:12" ht="13.5" thickBot="1">
      <c r="A900" s="44"/>
      <c r="B900" s="54" t="s">
        <v>27</v>
      </c>
      <c r="C900" s="91" t="s">
        <v>305</v>
      </c>
      <c r="D900" s="92"/>
      <c r="E900" s="93"/>
      <c r="F900" s="45"/>
      <c r="G900" s="46" t="s">
        <v>26</v>
      </c>
      <c r="H900" s="47">
        <v>35000</v>
      </c>
      <c r="I900" s="48">
        <v>40000</v>
      </c>
      <c r="J900" s="47">
        <v>45000</v>
      </c>
      <c r="K900" s="48">
        <v>50000</v>
      </c>
      <c r="L900" s="49">
        <f>SUM(H900:K900)</f>
        <v>170000</v>
      </c>
    </row>
    <row r="901" spans="1:12" ht="12.75">
      <c r="A901" s="44"/>
      <c r="B901" s="39" t="s">
        <v>31</v>
      </c>
      <c r="C901" s="91" t="s">
        <v>213</v>
      </c>
      <c r="D901" s="92"/>
      <c r="E901" s="93"/>
      <c r="F901" s="45"/>
      <c r="G901" s="45"/>
      <c r="H901" s="50"/>
      <c r="I901" s="51"/>
      <c r="J901" s="50"/>
      <c r="K901" s="51"/>
      <c r="L901" s="52"/>
    </row>
    <row r="902" spans="1:12" ht="13.5" thickBot="1">
      <c r="A902" s="53"/>
      <c r="B902" s="54" t="s">
        <v>32</v>
      </c>
      <c r="C902" s="127" t="s">
        <v>214</v>
      </c>
      <c r="D902" s="128"/>
      <c r="E902" s="129"/>
      <c r="F902" s="55"/>
      <c r="G902" s="56"/>
      <c r="H902" s="57"/>
      <c r="I902" s="58"/>
      <c r="J902" s="57"/>
      <c r="K902" s="58"/>
      <c r="L902" s="59"/>
    </row>
    <row r="903" spans="1:12" ht="25.5">
      <c r="A903" s="38"/>
      <c r="B903" s="39" t="s">
        <v>24</v>
      </c>
      <c r="C903" s="96"/>
      <c r="D903" s="97"/>
      <c r="E903" s="98"/>
      <c r="F903" s="40"/>
      <c r="G903" s="41" t="s">
        <v>25</v>
      </c>
      <c r="H903" s="42"/>
      <c r="I903" s="42"/>
      <c r="J903" s="42"/>
      <c r="K903" s="42"/>
      <c r="L903" s="43">
        <f>SUM(H903:K903)</f>
        <v>0</v>
      </c>
    </row>
    <row r="904" spans="1:12" ht="13.5" thickBot="1">
      <c r="A904" s="44"/>
      <c r="B904" s="54" t="s">
        <v>27</v>
      </c>
      <c r="C904" s="91"/>
      <c r="D904" s="92"/>
      <c r="E904" s="93"/>
      <c r="F904" s="45"/>
      <c r="G904" s="46" t="s">
        <v>26</v>
      </c>
      <c r="H904" s="47"/>
      <c r="I904" s="48"/>
      <c r="J904" s="47"/>
      <c r="K904" s="48"/>
      <c r="L904" s="49">
        <f>SUM(H904:K904)</f>
        <v>0</v>
      </c>
    </row>
    <row r="905" spans="1:12" ht="12.75">
      <c r="A905" s="44"/>
      <c r="B905" s="39" t="s">
        <v>31</v>
      </c>
      <c r="C905" s="91"/>
      <c r="D905" s="92"/>
      <c r="E905" s="93"/>
      <c r="F905" s="45"/>
      <c r="G905" s="45"/>
      <c r="H905" s="50"/>
      <c r="I905" s="51"/>
      <c r="J905" s="50"/>
      <c r="K905" s="51"/>
      <c r="L905" s="52"/>
    </row>
    <row r="906" spans="1:12" ht="13.5" thickBot="1">
      <c r="A906" s="53"/>
      <c r="B906" s="54" t="s">
        <v>32</v>
      </c>
      <c r="C906" s="127"/>
      <c r="D906" s="128"/>
      <c r="E906" s="129"/>
      <c r="F906" s="55"/>
      <c r="G906" s="56"/>
      <c r="H906" s="57"/>
      <c r="I906" s="58"/>
      <c r="J906" s="57"/>
      <c r="K906" s="58"/>
      <c r="L906" s="59"/>
    </row>
    <row r="907" spans="1:12" ht="25.5">
      <c r="A907" s="38"/>
      <c r="B907" s="39" t="s">
        <v>24</v>
      </c>
      <c r="C907" s="96"/>
      <c r="D907" s="97"/>
      <c r="E907" s="98"/>
      <c r="F907" s="40"/>
      <c r="G907" s="41" t="s">
        <v>25</v>
      </c>
      <c r="H907" s="42"/>
      <c r="I907" s="42"/>
      <c r="J907" s="42"/>
      <c r="K907" s="42"/>
      <c r="L907" s="43">
        <f>SUM(H907:K907)</f>
        <v>0</v>
      </c>
    </row>
    <row r="908" spans="1:12" ht="13.5" thickBot="1">
      <c r="A908" s="44"/>
      <c r="B908" s="54" t="s">
        <v>27</v>
      </c>
      <c r="C908" s="91"/>
      <c r="D908" s="92"/>
      <c r="E908" s="93"/>
      <c r="F908" s="45"/>
      <c r="G908" s="46" t="s">
        <v>26</v>
      </c>
      <c r="H908" s="47"/>
      <c r="I908" s="48"/>
      <c r="J908" s="47"/>
      <c r="K908" s="48"/>
      <c r="L908" s="49">
        <f>SUM(H908:K908)</f>
        <v>0</v>
      </c>
    </row>
    <row r="909" spans="1:12" ht="12.75">
      <c r="A909" s="44"/>
      <c r="B909" s="39" t="s">
        <v>31</v>
      </c>
      <c r="C909" s="91"/>
      <c r="D909" s="92"/>
      <c r="E909" s="93"/>
      <c r="F909" s="45"/>
      <c r="G909" s="45"/>
      <c r="H909" s="50"/>
      <c r="I909" s="51"/>
      <c r="J909" s="50"/>
      <c r="K909" s="51"/>
      <c r="L909" s="52"/>
    </row>
    <row r="910" spans="1:12" ht="13.5" thickBot="1">
      <c r="A910" s="53"/>
      <c r="B910" s="54" t="s">
        <v>32</v>
      </c>
      <c r="C910" s="127"/>
      <c r="D910" s="128"/>
      <c r="E910" s="129"/>
      <c r="F910" s="55"/>
      <c r="G910" s="56"/>
      <c r="H910" s="57"/>
      <c r="I910" s="58"/>
      <c r="J910" s="57"/>
      <c r="K910" s="58"/>
      <c r="L910" s="59"/>
    </row>
    <row r="911" spans="1:12" ht="25.5">
      <c r="A911" s="38"/>
      <c r="B911" s="39" t="s">
        <v>24</v>
      </c>
      <c r="C911" s="96"/>
      <c r="D911" s="97"/>
      <c r="E911" s="98"/>
      <c r="F911" s="40"/>
      <c r="G911" s="41" t="s">
        <v>25</v>
      </c>
      <c r="H911" s="42"/>
      <c r="I911" s="42"/>
      <c r="J911" s="42"/>
      <c r="K911" s="42"/>
      <c r="L911" s="43">
        <f>SUM(H911:K911)</f>
        <v>0</v>
      </c>
    </row>
    <row r="912" spans="1:12" ht="13.5" thickBot="1">
      <c r="A912" s="44"/>
      <c r="B912" s="54" t="s">
        <v>27</v>
      </c>
      <c r="C912" s="91"/>
      <c r="D912" s="92"/>
      <c r="E912" s="93"/>
      <c r="F912" s="45"/>
      <c r="G912" s="46" t="s">
        <v>26</v>
      </c>
      <c r="H912" s="47"/>
      <c r="I912" s="48"/>
      <c r="J912" s="47"/>
      <c r="K912" s="48"/>
      <c r="L912" s="49">
        <f>SUM(H912:K912)</f>
        <v>0</v>
      </c>
    </row>
    <row r="913" spans="1:12" ht="12.75">
      <c r="A913" s="44"/>
      <c r="B913" s="39" t="s">
        <v>31</v>
      </c>
      <c r="C913" s="91"/>
      <c r="D913" s="92"/>
      <c r="E913" s="93"/>
      <c r="F913" s="45"/>
      <c r="G913" s="45"/>
      <c r="H913" s="50"/>
      <c r="I913" s="51"/>
      <c r="J913" s="50"/>
      <c r="K913" s="51"/>
      <c r="L913" s="52"/>
    </row>
    <row r="914" spans="1:12" ht="13.5" thickBot="1">
      <c r="A914" s="53"/>
      <c r="B914" s="54" t="s">
        <v>32</v>
      </c>
      <c r="C914" s="127"/>
      <c r="D914" s="128"/>
      <c r="E914" s="129"/>
      <c r="F914" s="55"/>
      <c r="G914" s="56"/>
      <c r="H914" s="57"/>
      <c r="I914" s="58"/>
      <c r="J914" s="57"/>
      <c r="K914" s="58"/>
      <c r="L914" s="59"/>
    </row>
    <row r="915" spans="1:12" ht="13.5" thickBot="1">
      <c r="A915" s="130" t="s">
        <v>28</v>
      </c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4"/>
    </row>
    <row r="918" spans="1:12" ht="12.75">
      <c r="A918" s="84" t="s">
        <v>38</v>
      </c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</row>
    <row r="919" spans="1:12" ht="12.75" customHeight="1">
      <c r="A919" s="86" t="s">
        <v>264</v>
      </c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</row>
    <row r="920" spans="1:12" ht="13.5" thickBot="1">
      <c r="A920" s="87" t="s">
        <v>12</v>
      </c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</row>
    <row r="921" spans="1:12" ht="13.5" thickBot="1">
      <c r="A921" s="74" t="s">
        <v>13</v>
      </c>
      <c r="B921" s="74"/>
      <c r="C921" s="88" t="s">
        <v>225</v>
      </c>
      <c r="D921" s="89"/>
      <c r="E921" s="89"/>
      <c r="F921" s="89"/>
      <c r="G921" s="89"/>
      <c r="H921" s="89"/>
      <c r="I921" s="89"/>
      <c r="J921" s="89"/>
      <c r="K921" s="89"/>
      <c r="L921" s="90"/>
    </row>
    <row r="922" spans="1:12" ht="12.75">
      <c r="A922" s="74" t="s">
        <v>14</v>
      </c>
      <c r="B922" s="74"/>
      <c r="C922" s="75" t="s">
        <v>226</v>
      </c>
      <c r="D922" s="76"/>
      <c r="E922" s="76"/>
      <c r="F922" s="76"/>
      <c r="G922" s="76"/>
      <c r="H922" s="76"/>
      <c r="I922" s="76"/>
      <c r="J922" s="76"/>
      <c r="K922" s="76"/>
      <c r="L922" s="77"/>
    </row>
    <row r="923" spans="1:12" ht="13.5" thickBot="1">
      <c r="A923" s="24"/>
      <c r="B923" s="24"/>
      <c r="C923" s="78"/>
      <c r="D923" s="79"/>
      <c r="E923" s="79"/>
      <c r="F923" s="79"/>
      <c r="G923" s="79"/>
      <c r="H923" s="79"/>
      <c r="I923" s="79"/>
      <c r="J923" s="79"/>
      <c r="K923" s="79"/>
      <c r="L923" s="80"/>
    </row>
    <row r="924" spans="1:12" ht="12.75">
      <c r="A924" s="103" t="s">
        <v>15</v>
      </c>
      <c r="B924" s="104"/>
      <c r="C924" s="104"/>
      <c r="D924" s="105"/>
      <c r="E924" s="106" t="s">
        <v>16</v>
      </c>
      <c r="F924" s="107"/>
      <c r="G924" s="107"/>
      <c r="H924" s="108"/>
      <c r="I924" s="109" t="s">
        <v>17</v>
      </c>
      <c r="J924" s="110"/>
      <c r="K924" s="110"/>
      <c r="L924" s="111"/>
    </row>
    <row r="925" spans="1:12" ht="12.75">
      <c r="A925" s="135" t="s">
        <v>44</v>
      </c>
      <c r="B925" s="136"/>
      <c r="C925" s="136"/>
      <c r="D925" s="137"/>
      <c r="E925" s="71"/>
      <c r="F925" s="72"/>
      <c r="G925" s="72"/>
      <c r="H925" s="81"/>
      <c r="I925" s="71"/>
      <c r="J925" s="72"/>
      <c r="K925" s="72"/>
      <c r="L925" s="73"/>
    </row>
    <row r="926" spans="1:12" ht="12.75" customHeight="1">
      <c r="A926" s="82" t="s">
        <v>37</v>
      </c>
      <c r="B926" s="83"/>
      <c r="C926" s="83"/>
      <c r="D926" s="83"/>
      <c r="E926" s="26"/>
      <c r="F926" s="26"/>
      <c r="G926" s="26"/>
      <c r="H926" s="27">
        <v>2018</v>
      </c>
      <c r="I926" s="27">
        <v>2019</v>
      </c>
      <c r="J926" s="27">
        <v>2020</v>
      </c>
      <c r="K926" s="27">
        <v>2021</v>
      </c>
      <c r="L926" s="28" t="s">
        <v>18</v>
      </c>
    </row>
    <row r="927" spans="1:12" ht="12.75" customHeight="1">
      <c r="A927" s="124" t="s">
        <v>19</v>
      </c>
      <c r="B927" s="126"/>
      <c r="C927" s="126"/>
      <c r="D927" s="29"/>
      <c r="E927" s="30"/>
      <c r="F927" s="30"/>
      <c r="G927" s="30"/>
      <c r="H927" s="31" t="e">
        <f>H932+H936+H940+H944+H948+H952+#REF!</f>
        <v>#REF!</v>
      </c>
      <c r="I927" s="31" t="e">
        <f>I932+I936+I940+I944+I948+I952+#REF!</f>
        <v>#REF!</v>
      </c>
      <c r="J927" s="31" t="e">
        <f>J932+J936+J940+J944+J948+J952+#REF!</f>
        <v>#REF!</v>
      </c>
      <c r="K927" s="31" t="e">
        <f>K932+K936+K940+K944+K948+K952+#REF!</f>
        <v>#REF!</v>
      </c>
      <c r="L927" s="32" t="e">
        <f>SUM(H927:K927)</f>
        <v>#REF!</v>
      </c>
    </row>
    <row r="928" spans="1:12" ht="12.75">
      <c r="A928" s="33"/>
      <c r="B928" s="34"/>
      <c r="C928" s="72"/>
      <c r="D928" s="72"/>
      <c r="E928" s="72"/>
      <c r="F928" s="25"/>
      <c r="G928" s="35"/>
      <c r="H928" s="36"/>
      <c r="I928" s="36"/>
      <c r="J928" s="36"/>
      <c r="K928" s="36"/>
      <c r="L928" s="37"/>
    </row>
    <row r="929" spans="1:12" ht="12.75" customHeight="1">
      <c r="A929" s="114" t="s">
        <v>20</v>
      </c>
      <c r="B929" s="116" t="s">
        <v>30</v>
      </c>
      <c r="C929" s="99"/>
      <c r="D929" s="99"/>
      <c r="E929" s="117"/>
      <c r="F929" s="99" t="s">
        <v>21</v>
      </c>
      <c r="G929" s="101" t="s">
        <v>22</v>
      </c>
      <c r="H929" s="112">
        <v>2018</v>
      </c>
      <c r="I929" s="112">
        <v>2019</v>
      </c>
      <c r="J929" s="112">
        <v>2020</v>
      </c>
      <c r="K929" s="112">
        <v>2021</v>
      </c>
      <c r="L929" s="94" t="s">
        <v>23</v>
      </c>
    </row>
    <row r="930" spans="1:12" ht="12.75">
      <c r="A930" s="115"/>
      <c r="B930" s="118"/>
      <c r="C930" s="119"/>
      <c r="D930" s="119"/>
      <c r="E930" s="120"/>
      <c r="F930" s="100"/>
      <c r="G930" s="102"/>
      <c r="H930" s="113"/>
      <c r="I930" s="113"/>
      <c r="J930" s="113"/>
      <c r="K930" s="113"/>
      <c r="L930" s="95"/>
    </row>
    <row r="931" spans="1:12" ht="25.5">
      <c r="A931" s="38" t="s">
        <v>39</v>
      </c>
      <c r="B931" s="39" t="s">
        <v>24</v>
      </c>
      <c r="C931" s="96" t="s">
        <v>227</v>
      </c>
      <c r="D931" s="97"/>
      <c r="E931" s="98"/>
      <c r="F931" s="40" t="s">
        <v>95</v>
      </c>
      <c r="G931" s="41" t="s">
        <v>25</v>
      </c>
      <c r="H931" s="42">
        <v>1</v>
      </c>
      <c r="I931" s="42">
        <v>1</v>
      </c>
      <c r="J931" s="42">
        <v>1</v>
      </c>
      <c r="K931" s="42">
        <v>1</v>
      </c>
      <c r="L931" s="43">
        <f>SUM(H931:K931)</f>
        <v>4</v>
      </c>
    </row>
    <row r="932" spans="1:12" ht="13.5" thickBot="1">
      <c r="A932" s="44"/>
      <c r="B932" s="54" t="s">
        <v>27</v>
      </c>
      <c r="C932" s="91" t="s">
        <v>41</v>
      </c>
      <c r="D932" s="92"/>
      <c r="E932" s="93"/>
      <c r="F932" s="45"/>
      <c r="G932" s="46" t="s">
        <v>26</v>
      </c>
      <c r="H932" s="47">
        <v>65000</v>
      </c>
      <c r="I932" s="48">
        <v>69000</v>
      </c>
      <c r="J932" s="47">
        <v>74000</v>
      </c>
      <c r="K932" s="48">
        <v>79000</v>
      </c>
      <c r="L932" s="49">
        <f>SUM(H932:K932)</f>
        <v>287000</v>
      </c>
    </row>
    <row r="933" spans="1:12" ht="12.75" customHeight="1">
      <c r="A933" s="44"/>
      <c r="B933" s="39" t="s">
        <v>31</v>
      </c>
      <c r="C933" s="91" t="s">
        <v>228</v>
      </c>
      <c r="D933" s="92"/>
      <c r="E933" s="93"/>
      <c r="F933" s="45"/>
      <c r="G933" s="45"/>
      <c r="H933" s="50"/>
      <c r="I933" s="51"/>
      <c r="J933" s="50"/>
      <c r="K933" s="51"/>
      <c r="L933" s="52"/>
    </row>
    <row r="934" spans="1:12" ht="13.5" thickBot="1">
      <c r="A934" s="53"/>
      <c r="B934" s="54" t="s">
        <v>32</v>
      </c>
      <c r="C934" s="91" t="s">
        <v>229</v>
      </c>
      <c r="D934" s="92"/>
      <c r="E934" s="93"/>
      <c r="F934" s="55"/>
      <c r="G934" s="56"/>
      <c r="H934" s="57"/>
      <c r="I934" s="58"/>
      <c r="J934" s="57"/>
      <c r="K934" s="58"/>
      <c r="L934" s="59"/>
    </row>
    <row r="935" spans="1:12" ht="25.5">
      <c r="A935" s="38" t="s">
        <v>39</v>
      </c>
      <c r="B935" s="39" t="s">
        <v>24</v>
      </c>
      <c r="C935" s="96" t="s">
        <v>230</v>
      </c>
      <c r="D935" s="97"/>
      <c r="E935" s="98"/>
      <c r="F935" s="40" t="s">
        <v>95</v>
      </c>
      <c r="G935" s="41" t="s">
        <v>25</v>
      </c>
      <c r="H935" s="42">
        <v>1</v>
      </c>
      <c r="I935" s="42">
        <v>1</v>
      </c>
      <c r="J935" s="42">
        <v>1</v>
      </c>
      <c r="K935" s="42">
        <v>1</v>
      </c>
      <c r="L935" s="43">
        <f>SUM(H935:K935)</f>
        <v>4</v>
      </c>
    </row>
    <row r="936" spans="1:12" ht="13.5" thickBot="1">
      <c r="A936" s="44"/>
      <c r="B936" s="54" t="s">
        <v>27</v>
      </c>
      <c r="C936" s="91" t="s">
        <v>41</v>
      </c>
      <c r="D936" s="92"/>
      <c r="E936" s="93"/>
      <c r="F936" s="45"/>
      <c r="G936" s="46" t="s">
        <v>26</v>
      </c>
      <c r="H936" s="47">
        <v>7000</v>
      </c>
      <c r="I936" s="48">
        <v>8000</v>
      </c>
      <c r="J936" s="47">
        <v>9000</v>
      </c>
      <c r="K936" s="48">
        <v>10000</v>
      </c>
      <c r="L936" s="49">
        <f>SUM(H936:K936)</f>
        <v>34000</v>
      </c>
    </row>
    <row r="937" spans="1:12" ht="12.75">
      <c r="A937" s="44"/>
      <c r="B937" s="39" t="s">
        <v>31</v>
      </c>
      <c r="C937" s="91" t="s">
        <v>228</v>
      </c>
      <c r="D937" s="92"/>
      <c r="E937" s="93"/>
      <c r="F937" s="45"/>
      <c r="G937" s="45"/>
      <c r="H937" s="50"/>
      <c r="I937" s="51"/>
      <c r="J937" s="50"/>
      <c r="K937" s="51"/>
      <c r="L937" s="52"/>
    </row>
    <row r="938" spans="1:12" ht="13.5" thickBot="1">
      <c r="A938" s="53"/>
      <c r="B938" s="54" t="s">
        <v>32</v>
      </c>
      <c r="C938" s="91" t="s">
        <v>229</v>
      </c>
      <c r="D938" s="92"/>
      <c r="E938" s="93"/>
      <c r="F938" s="55"/>
      <c r="G938" s="56"/>
      <c r="H938" s="57"/>
      <c r="I938" s="58"/>
      <c r="J938" s="57"/>
      <c r="K938" s="58"/>
      <c r="L938" s="59"/>
    </row>
    <row r="939" spans="1:12" ht="25.5">
      <c r="A939" s="38"/>
      <c r="B939" s="39" t="s">
        <v>24</v>
      </c>
      <c r="C939" s="96"/>
      <c r="D939" s="97"/>
      <c r="E939" s="98"/>
      <c r="F939" s="40"/>
      <c r="G939" s="41" t="s">
        <v>25</v>
      </c>
      <c r="H939" s="42"/>
      <c r="I939" s="42"/>
      <c r="J939" s="42"/>
      <c r="K939" s="42"/>
      <c r="L939" s="43">
        <f>SUM(H939:K939)</f>
        <v>0</v>
      </c>
    </row>
    <row r="940" spans="1:12" ht="13.5" thickBot="1">
      <c r="A940" s="44"/>
      <c r="B940" s="54" t="s">
        <v>27</v>
      </c>
      <c r="C940" s="91"/>
      <c r="D940" s="92"/>
      <c r="E940" s="93"/>
      <c r="F940" s="45"/>
      <c r="G940" s="46" t="s">
        <v>26</v>
      </c>
      <c r="H940" s="47"/>
      <c r="I940" s="48"/>
      <c r="J940" s="47"/>
      <c r="K940" s="48"/>
      <c r="L940" s="49">
        <f>SUM(H940:K940)</f>
        <v>0</v>
      </c>
    </row>
    <row r="941" spans="1:12" ht="12.75">
      <c r="A941" s="44"/>
      <c r="B941" s="39" t="s">
        <v>31</v>
      </c>
      <c r="C941" s="91"/>
      <c r="D941" s="92"/>
      <c r="E941" s="93"/>
      <c r="F941" s="45"/>
      <c r="G941" s="45"/>
      <c r="H941" s="50"/>
      <c r="I941" s="51"/>
      <c r="J941" s="50"/>
      <c r="K941" s="51"/>
      <c r="L941" s="52"/>
    </row>
    <row r="942" spans="1:12" ht="13.5" thickBot="1">
      <c r="A942" s="53"/>
      <c r="B942" s="54" t="s">
        <v>32</v>
      </c>
      <c r="C942" s="127"/>
      <c r="D942" s="128"/>
      <c r="E942" s="129"/>
      <c r="F942" s="55"/>
      <c r="G942" s="56"/>
      <c r="H942" s="57"/>
      <c r="I942" s="58"/>
      <c r="J942" s="57"/>
      <c r="K942" s="58"/>
      <c r="L942" s="59"/>
    </row>
    <row r="943" spans="1:12" ht="25.5">
      <c r="A943" s="38"/>
      <c r="B943" s="39" t="s">
        <v>24</v>
      </c>
      <c r="C943" s="96"/>
      <c r="D943" s="97"/>
      <c r="E943" s="98"/>
      <c r="F943" s="40"/>
      <c r="G943" s="41" t="s">
        <v>25</v>
      </c>
      <c r="H943" s="42"/>
      <c r="I943" s="42"/>
      <c r="J943" s="42"/>
      <c r="K943" s="42"/>
      <c r="L943" s="43">
        <f>SUM(H943:K943)</f>
        <v>0</v>
      </c>
    </row>
    <row r="944" spans="1:12" ht="13.5" thickBot="1">
      <c r="A944" s="44"/>
      <c r="B944" s="54" t="s">
        <v>27</v>
      </c>
      <c r="C944" s="91"/>
      <c r="D944" s="92"/>
      <c r="E944" s="93"/>
      <c r="F944" s="45"/>
      <c r="G944" s="46" t="s">
        <v>26</v>
      </c>
      <c r="H944" s="47"/>
      <c r="I944" s="48"/>
      <c r="J944" s="47"/>
      <c r="K944" s="48"/>
      <c r="L944" s="49">
        <f>SUM(H944:K944)</f>
        <v>0</v>
      </c>
    </row>
    <row r="945" spans="1:12" ht="12.75">
      <c r="A945" s="44"/>
      <c r="B945" s="39" t="s">
        <v>31</v>
      </c>
      <c r="C945" s="91"/>
      <c r="D945" s="92"/>
      <c r="E945" s="93"/>
      <c r="F945" s="45"/>
      <c r="G945" s="45"/>
      <c r="H945" s="50"/>
      <c r="I945" s="51"/>
      <c r="J945" s="50"/>
      <c r="K945" s="51"/>
      <c r="L945" s="52"/>
    </row>
    <row r="946" spans="1:12" ht="13.5" thickBot="1">
      <c r="A946" s="53"/>
      <c r="B946" s="54" t="s">
        <v>32</v>
      </c>
      <c r="C946" s="127"/>
      <c r="D946" s="128"/>
      <c r="E946" s="129"/>
      <c r="F946" s="55"/>
      <c r="G946" s="56"/>
      <c r="H946" s="57"/>
      <c r="I946" s="58"/>
      <c r="J946" s="57"/>
      <c r="K946" s="58"/>
      <c r="L946" s="59"/>
    </row>
    <row r="947" spans="1:12" ht="25.5">
      <c r="A947" s="38"/>
      <c r="B947" s="39" t="s">
        <v>24</v>
      </c>
      <c r="C947" s="96"/>
      <c r="D947" s="97"/>
      <c r="E947" s="98"/>
      <c r="F947" s="40"/>
      <c r="G947" s="41" t="s">
        <v>25</v>
      </c>
      <c r="H947" s="42"/>
      <c r="I947" s="42"/>
      <c r="J947" s="42"/>
      <c r="K947" s="42"/>
      <c r="L947" s="43">
        <f>SUM(H947:K947)</f>
        <v>0</v>
      </c>
    </row>
    <row r="948" spans="1:12" ht="13.5" thickBot="1">
      <c r="A948" s="44"/>
      <c r="B948" s="54" t="s">
        <v>27</v>
      </c>
      <c r="C948" s="91"/>
      <c r="D948" s="92"/>
      <c r="E948" s="93"/>
      <c r="F948" s="45"/>
      <c r="G948" s="46" t="s">
        <v>26</v>
      </c>
      <c r="H948" s="47"/>
      <c r="I948" s="48"/>
      <c r="J948" s="47"/>
      <c r="K948" s="48"/>
      <c r="L948" s="49">
        <f>SUM(H948:K948)</f>
        <v>0</v>
      </c>
    </row>
    <row r="949" spans="1:12" ht="12.75">
      <c r="A949" s="44"/>
      <c r="B949" s="39" t="s">
        <v>31</v>
      </c>
      <c r="C949" s="91"/>
      <c r="D949" s="92"/>
      <c r="E949" s="93"/>
      <c r="F949" s="45"/>
      <c r="G949" s="45"/>
      <c r="H949" s="50"/>
      <c r="I949" s="51"/>
      <c r="J949" s="50"/>
      <c r="K949" s="51"/>
      <c r="L949" s="52"/>
    </row>
    <row r="950" spans="1:12" ht="13.5" thickBot="1">
      <c r="A950" s="53"/>
      <c r="B950" s="54" t="s">
        <v>32</v>
      </c>
      <c r="C950" s="127"/>
      <c r="D950" s="128"/>
      <c r="E950" s="129"/>
      <c r="F950" s="55"/>
      <c r="G950" s="56"/>
      <c r="H950" s="57"/>
      <c r="I950" s="58"/>
      <c r="J950" s="57"/>
      <c r="K950" s="58"/>
      <c r="L950" s="59"/>
    </row>
    <row r="951" spans="1:12" ht="25.5">
      <c r="A951" s="38"/>
      <c r="B951" s="39" t="s">
        <v>24</v>
      </c>
      <c r="C951" s="96"/>
      <c r="D951" s="97"/>
      <c r="E951" s="98"/>
      <c r="F951" s="40"/>
      <c r="G951" s="41" t="s">
        <v>25</v>
      </c>
      <c r="H951" s="42"/>
      <c r="I951" s="42"/>
      <c r="J951" s="42"/>
      <c r="K951" s="42"/>
      <c r="L951" s="43">
        <f>SUM(H951:K951)</f>
        <v>0</v>
      </c>
    </row>
    <row r="952" spans="1:12" ht="13.5" thickBot="1">
      <c r="A952" s="44"/>
      <c r="B952" s="54" t="s">
        <v>27</v>
      </c>
      <c r="C952" s="91"/>
      <c r="D952" s="92"/>
      <c r="E952" s="93"/>
      <c r="F952" s="45"/>
      <c r="G952" s="46" t="s">
        <v>26</v>
      </c>
      <c r="H952" s="47"/>
      <c r="I952" s="48"/>
      <c r="J952" s="47"/>
      <c r="K952" s="48"/>
      <c r="L952" s="49">
        <f>SUM(H952:K952)</f>
        <v>0</v>
      </c>
    </row>
    <row r="953" spans="1:12" ht="12.75">
      <c r="A953" s="44"/>
      <c r="B953" s="39" t="s">
        <v>31</v>
      </c>
      <c r="C953" s="91"/>
      <c r="D953" s="92"/>
      <c r="E953" s="93"/>
      <c r="F953" s="45"/>
      <c r="G953" s="45"/>
      <c r="H953" s="50"/>
      <c r="I953" s="51"/>
      <c r="J953" s="50"/>
      <c r="K953" s="51"/>
      <c r="L953" s="52"/>
    </row>
    <row r="954" spans="1:12" ht="13.5" thickBot="1">
      <c r="A954" s="53"/>
      <c r="B954" s="54" t="s">
        <v>32</v>
      </c>
      <c r="C954" s="127"/>
      <c r="D954" s="128"/>
      <c r="E954" s="129"/>
      <c r="F954" s="55"/>
      <c r="G954" s="56"/>
      <c r="H954" s="57"/>
      <c r="I954" s="58"/>
      <c r="J954" s="57"/>
      <c r="K954" s="58"/>
      <c r="L954" s="59"/>
    </row>
    <row r="955" spans="1:12" ht="13.5" thickBot="1">
      <c r="A955" s="130" t="s">
        <v>28</v>
      </c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4"/>
    </row>
    <row r="956" spans="1:12" ht="12.75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</row>
    <row r="957" spans="1:12" ht="12.75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</row>
    <row r="958" spans="1:12" ht="12.75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</row>
    <row r="963" spans="1:12" ht="12.75">
      <c r="A963" s="84" t="s">
        <v>38</v>
      </c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</row>
    <row r="964" spans="1:12" ht="12.75" customHeight="1">
      <c r="A964" s="86" t="s">
        <v>264</v>
      </c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</row>
    <row r="965" spans="1:12" ht="13.5" thickBot="1">
      <c r="A965" s="87" t="s">
        <v>12</v>
      </c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</row>
    <row r="966" spans="1:12" ht="13.5" thickBot="1">
      <c r="A966" s="74" t="s">
        <v>13</v>
      </c>
      <c r="B966" s="74"/>
      <c r="C966" s="88" t="s">
        <v>231</v>
      </c>
      <c r="D966" s="89"/>
      <c r="E966" s="89"/>
      <c r="F966" s="89"/>
      <c r="G966" s="89"/>
      <c r="H966" s="89"/>
      <c r="I966" s="89"/>
      <c r="J966" s="89"/>
      <c r="K966" s="89"/>
      <c r="L966" s="90"/>
    </row>
    <row r="967" spans="1:12" ht="12.75">
      <c r="A967" s="74" t="s">
        <v>14</v>
      </c>
      <c r="B967" s="74"/>
      <c r="C967" s="75" t="s">
        <v>232</v>
      </c>
      <c r="D967" s="76"/>
      <c r="E967" s="76"/>
      <c r="F967" s="76"/>
      <c r="G967" s="76"/>
      <c r="H967" s="76"/>
      <c r="I967" s="76"/>
      <c r="J967" s="76"/>
      <c r="K967" s="76"/>
      <c r="L967" s="77"/>
    </row>
    <row r="968" spans="1:12" ht="13.5" thickBot="1">
      <c r="A968" s="24"/>
      <c r="B968" s="24"/>
      <c r="C968" s="78"/>
      <c r="D968" s="79"/>
      <c r="E968" s="79"/>
      <c r="F968" s="79"/>
      <c r="G968" s="79"/>
      <c r="H968" s="79"/>
      <c r="I968" s="79"/>
      <c r="J968" s="79"/>
      <c r="K968" s="79"/>
      <c r="L968" s="80"/>
    </row>
    <row r="969" spans="1:12" ht="12.75">
      <c r="A969" s="103" t="s">
        <v>15</v>
      </c>
      <c r="B969" s="104"/>
      <c r="C969" s="104"/>
      <c r="D969" s="105"/>
      <c r="E969" s="106" t="s">
        <v>16</v>
      </c>
      <c r="F969" s="107"/>
      <c r="G969" s="107"/>
      <c r="H969" s="108"/>
      <c r="I969" s="109" t="s">
        <v>17</v>
      </c>
      <c r="J969" s="110"/>
      <c r="K969" s="110"/>
      <c r="L969" s="111"/>
    </row>
    <row r="970" spans="1:12" ht="12.75">
      <c r="A970" s="135" t="s">
        <v>44</v>
      </c>
      <c r="B970" s="136"/>
      <c r="C970" s="136"/>
      <c r="D970" s="137"/>
      <c r="E970" s="71"/>
      <c r="F970" s="72"/>
      <c r="G970" s="72"/>
      <c r="H970" s="81"/>
      <c r="I970" s="71"/>
      <c r="J970" s="72"/>
      <c r="K970" s="72"/>
      <c r="L970" s="73"/>
    </row>
    <row r="971" spans="1:12" ht="12.75" customHeight="1">
      <c r="A971" s="82" t="s">
        <v>37</v>
      </c>
      <c r="B971" s="83"/>
      <c r="C971" s="83"/>
      <c r="D971" s="83"/>
      <c r="E971" s="26"/>
      <c r="F971" s="26"/>
      <c r="G971" s="26"/>
      <c r="H971" s="27">
        <v>2018</v>
      </c>
      <c r="I971" s="27">
        <v>2019</v>
      </c>
      <c r="J971" s="27">
        <v>2020</v>
      </c>
      <c r="K971" s="27">
        <v>2021</v>
      </c>
      <c r="L971" s="28" t="s">
        <v>18</v>
      </c>
    </row>
    <row r="972" spans="1:12" ht="12.75" customHeight="1">
      <c r="A972" s="124" t="s">
        <v>19</v>
      </c>
      <c r="B972" s="126"/>
      <c r="C972" s="126"/>
      <c r="D972" s="29"/>
      <c r="E972" s="30"/>
      <c r="F972" s="30"/>
      <c r="G972" s="30"/>
      <c r="H972" s="31" t="e">
        <f>H977+H981+H985+H989+H993+#REF!+H997</f>
        <v>#REF!</v>
      </c>
      <c r="I972" s="31" t="e">
        <f>I977+I981+I985+I989+I993+#REF!+I997</f>
        <v>#REF!</v>
      </c>
      <c r="J972" s="31" t="e">
        <f>J977+J981+J985+J989+J993+#REF!+J997</f>
        <v>#REF!</v>
      </c>
      <c r="K972" s="31" t="e">
        <f>K977+K981+K985+K989+K993+#REF!+K997</f>
        <v>#REF!</v>
      </c>
      <c r="L972" s="32" t="e">
        <f>SUM(H972:K972)</f>
        <v>#REF!</v>
      </c>
    </row>
    <row r="973" spans="1:12" ht="12.75">
      <c r="A973" s="33"/>
      <c r="B973" s="34"/>
      <c r="C973" s="72"/>
      <c r="D973" s="72"/>
      <c r="E973" s="72"/>
      <c r="F973" s="25"/>
      <c r="G973" s="35"/>
      <c r="H973" s="36"/>
      <c r="I973" s="36"/>
      <c r="J973" s="36"/>
      <c r="K973" s="36"/>
      <c r="L973" s="37"/>
    </row>
    <row r="974" spans="1:12" ht="12.75" customHeight="1">
      <c r="A974" s="114" t="s">
        <v>20</v>
      </c>
      <c r="B974" s="116" t="s">
        <v>30</v>
      </c>
      <c r="C974" s="99"/>
      <c r="D974" s="99"/>
      <c r="E974" s="117"/>
      <c r="F974" s="99" t="s">
        <v>21</v>
      </c>
      <c r="G974" s="101" t="s">
        <v>22</v>
      </c>
      <c r="H974" s="112">
        <v>2018</v>
      </c>
      <c r="I974" s="112">
        <v>2019</v>
      </c>
      <c r="J974" s="112">
        <v>2020</v>
      </c>
      <c r="K974" s="112">
        <v>2021</v>
      </c>
      <c r="L974" s="94" t="s">
        <v>23</v>
      </c>
    </row>
    <row r="975" spans="1:12" ht="12.75">
      <c r="A975" s="115"/>
      <c r="B975" s="118"/>
      <c r="C975" s="119"/>
      <c r="D975" s="119"/>
      <c r="E975" s="120"/>
      <c r="F975" s="100"/>
      <c r="G975" s="102"/>
      <c r="H975" s="113"/>
      <c r="I975" s="113"/>
      <c r="J975" s="113"/>
      <c r="K975" s="113"/>
      <c r="L975" s="95"/>
    </row>
    <row r="976" spans="1:12" ht="25.5">
      <c r="A976" s="38" t="s">
        <v>233</v>
      </c>
      <c r="B976" s="39" t="s">
        <v>24</v>
      </c>
      <c r="C976" s="96" t="s">
        <v>234</v>
      </c>
      <c r="D976" s="97"/>
      <c r="E976" s="98"/>
      <c r="F976" s="40" t="s">
        <v>95</v>
      </c>
      <c r="G976" s="41" t="s">
        <v>25</v>
      </c>
      <c r="H976" s="42">
        <v>1</v>
      </c>
      <c r="I976" s="42">
        <v>1</v>
      </c>
      <c r="J976" s="42">
        <v>1</v>
      </c>
      <c r="K976" s="42">
        <v>1</v>
      </c>
      <c r="L976" s="43">
        <f>SUM(H976:K976)</f>
        <v>4</v>
      </c>
    </row>
    <row r="977" spans="1:12" ht="13.5" thickBot="1">
      <c r="A977" s="44"/>
      <c r="B977" s="54" t="s">
        <v>27</v>
      </c>
      <c r="C977" s="91" t="s">
        <v>41</v>
      </c>
      <c r="D977" s="92"/>
      <c r="E977" s="93"/>
      <c r="F977" s="45"/>
      <c r="G977" s="46" t="s">
        <v>26</v>
      </c>
      <c r="H977" s="47">
        <v>100000</v>
      </c>
      <c r="I977" s="48">
        <v>100000</v>
      </c>
      <c r="J977" s="47">
        <v>120000</v>
      </c>
      <c r="K977" s="48">
        <v>135000</v>
      </c>
      <c r="L977" s="49">
        <f>SUM(H977:K977)</f>
        <v>455000</v>
      </c>
    </row>
    <row r="978" spans="1:12" ht="12.75">
      <c r="A978" s="44"/>
      <c r="B978" s="39" t="s">
        <v>31</v>
      </c>
      <c r="C978" s="91" t="s">
        <v>235</v>
      </c>
      <c r="D978" s="92"/>
      <c r="E978" s="93"/>
      <c r="F978" s="45"/>
      <c r="G978" s="45"/>
      <c r="H978" s="50"/>
      <c r="I978" s="51"/>
      <c r="J978" s="50"/>
      <c r="K978" s="51"/>
      <c r="L978" s="52"/>
    </row>
    <row r="979" spans="1:12" ht="13.5" thickBot="1">
      <c r="A979" s="53"/>
      <c r="B979" s="54" t="s">
        <v>32</v>
      </c>
      <c r="C979" s="127" t="s">
        <v>236</v>
      </c>
      <c r="D979" s="128"/>
      <c r="E979" s="129"/>
      <c r="F979" s="55"/>
      <c r="G979" s="56"/>
      <c r="H979" s="57"/>
      <c r="I979" s="58"/>
      <c r="J979" s="57"/>
      <c r="K979" s="58"/>
      <c r="L979" s="59"/>
    </row>
    <row r="980" spans="1:12" ht="25.5">
      <c r="A980" s="38" t="s">
        <v>233</v>
      </c>
      <c r="B980" s="39" t="s">
        <v>24</v>
      </c>
      <c r="C980" s="96" t="s">
        <v>273</v>
      </c>
      <c r="D980" s="97"/>
      <c r="E980" s="98"/>
      <c r="F980" s="40" t="s">
        <v>275</v>
      </c>
      <c r="G980" s="41" t="s">
        <v>25</v>
      </c>
      <c r="H980" s="42">
        <v>200</v>
      </c>
      <c r="I980" s="42">
        <v>200</v>
      </c>
      <c r="J980" s="42">
        <v>200</v>
      </c>
      <c r="K980" s="42">
        <v>200</v>
      </c>
      <c r="L980" s="43">
        <f>SUM(H980:K980)</f>
        <v>800</v>
      </c>
    </row>
    <row r="981" spans="1:12" ht="13.5" thickBot="1">
      <c r="A981" s="44"/>
      <c r="B981" s="54" t="s">
        <v>27</v>
      </c>
      <c r="C981" s="91" t="s">
        <v>41</v>
      </c>
      <c r="D981" s="92"/>
      <c r="E981" s="93"/>
      <c r="F981" s="45" t="s">
        <v>276</v>
      </c>
      <c r="G981" s="46" t="s">
        <v>26</v>
      </c>
      <c r="H981" s="47">
        <v>280000</v>
      </c>
      <c r="I981" s="48">
        <v>320000</v>
      </c>
      <c r="J981" s="47">
        <v>350000</v>
      </c>
      <c r="K981" s="48">
        <v>400000</v>
      </c>
      <c r="L981" s="49">
        <f>SUM(H981:K981)</f>
        <v>1350000</v>
      </c>
    </row>
    <row r="982" spans="1:12" ht="12.75">
      <c r="A982" s="44"/>
      <c r="B982" s="39" t="s">
        <v>31</v>
      </c>
      <c r="C982" s="91" t="s">
        <v>135</v>
      </c>
      <c r="D982" s="92"/>
      <c r="E982" s="93"/>
      <c r="F982" s="45"/>
      <c r="G982" s="45"/>
      <c r="H982" s="50"/>
      <c r="I982" s="51"/>
      <c r="J982" s="50"/>
      <c r="K982" s="51"/>
      <c r="L982" s="52"/>
    </row>
    <row r="983" spans="1:12" ht="13.5" thickBot="1">
      <c r="A983" s="53"/>
      <c r="B983" s="54" t="s">
        <v>32</v>
      </c>
      <c r="C983" s="127" t="s">
        <v>274</v>
      </c>
      <c r="D983" s="128"/>
      <c r="E983" s="129"/>
      <c r="F983" s="55"/>
      <c r="G983" s="56"/>
      <c r="H983" s="57"/>
      <c r="I983" s="58"/>
      <c r="J983" s="57"/>
      <c r="K983" s="58"/>
      <c r="L983" s="59"/>
    </row>
    <row r="984" spans="1:12" ht="38.25">
      <c r="A984" s="38" t="s">
        <v>81</v>
      </c>
      <c r="B984" s="39" t="s">
        <v>24</v>
      </c>
      <c r="C984" s="96" t="s">
        <v>277</v>
      </c>
      <c r="D984" s="97"/>
      <c r="E984" s="98"/>
      <c r="F984" s="40" t="s">
        <v>279</v>
      </c>
      <c r="G984" s="41" t="s">
        <v>25</v>
      </c>
      <c r="H984" s="42">
        <v>5</v>
      </c>
      <c r="I984" s="42">
        <v>5</v>
      </c>
      <c r="J984" s="42">
        <v>5</v>
      </c>
      <c r="K984" s="42">
        <v>5</v>
      </c>
      <c r="L984" s="43">
        <f>SUM(H984:K984)</f>
        <v>20</v>
      </c>
    </row>
    <row r="985" spans="1:12" ht="13.5" thickBot="1">
      <c r="A985" s="44"/>
      <c r="B985" s="54" t="s">
        <v>27</v>
      </c>
      <c r="C985" s="91" t="s">
        <v>278</v>
      </c>
      <c r="D985" s="92"/>
      <c r="E985" s="93"/>
      <c r="F985" s="45"/>
      <c r="G985" s="46" t="s">
        <v>26</v>
      </c>
      <c r="H985" s="47">
        <v>15000</v>
      </c>
      <c r="I985" s="48">
        <v>16000</v>
      </c>
      <c r="J985" s="47">
        <v>18000</v>
      </c>
      <c r="K985" s="48">
        <v>20000</v>
      </c>
      <c r="L985" s="49">
        <f>SUM(H985:K985)</f>
        <v>69000</v>
      </c>
    </row>
    <row r="986" spans="1:12" ht="12.75">
      <c r="A986" s="44"/>
      <c r="B986" s="39" t="s">
        <v>31</v>
      </c>
      <c r="C986" s="91" t="s">
        <v>135</v>
      </c>
      <c r="D986" s="92"/>
      <c r="E986" s="93"/>
      <c r="F986" s="45"/>
      <c r="G986" s="45"/>
      <c r="H986" s="50"/>
      <c r="I986" s="51"/>
      <c r="J986" s="50"/>
      <c r="K986" s="51"/>
      <c r="L986" s="52"/>
    </row>
    <row r="987" spans="1:12" ht="13.5" thickBot="1">
      <c r="A987" s="53"/>
      <c r="B987" s="54" t="s">
        <v>32</v>
      </c>
      <c r="C987" s="127" t="s">
        <v>274</v>
      </c>
      <c r="D987" s="128"/>
      <c r="E987" s="129"/>
      <c r="F987" s="55"/>
      <c r="G987" s="56"/>
      <c r="H987" s="57"/>
      <c r="I987" s="58"/>
      <c r="J987" s="57"/>
      <c r="K987" s="58"/>
      <c r="L987" s="59"/>
    </row>
    <row r="988" spans="1:12" ht="25.5">
      <c r="A988" s="38"/>
      <c r="B988" s="39" t="s">
        <v>24</v>
      </c>
      <c r="C988" s="96"/>
      <c r="D988" s="97"/>
      <c r="E988" s="98"/>
      <c r="F988" s="40"/>
      <c r="G988" s="41" t="s">
        <v>25</v>
      </c>
      <c r="H988" s="42"/>
      <c r="I988" s="42"/>
      <c r="J988" s="42"/>
      <c r="K988" s="42"/>
      <c r="L988" s="43">
        <f>SUM(H988:K988)</f>
        <v>0</v>
      </c>
    </row>
    <row r="989" spans="1:12" ht="13.5" thickBot="1">
      <c r="A989" s="44"/>
      <c r="B989" s="54" t="s">
        <v>27</v>
      </c>
      <c r="C989" s="91"/>
      <c r="D989" s="92"/>
      <c r="E989" s="93"/>
      <c r="F989" s="45"/>
      <c r="G989" s="46" t="s">
        <v>26</v>
      </c>
      <c r="H989" s="47"/>
      <c r="I989" s="48"/>
      <c r="J989" s="47"/>
      <c r="K989" s="48"/>
      <c r="L989" s="49">
        <f>SUM(H989:K989)</f>
        <v>0</v>
      </c>
    </row>
    <row r="990" spans="1:12" ht="12.75">
      <c r="A990" s="44"/>
      <c r="B990" s="39" t="s">
        <v>31</v>
      </c>
      <c r="C990" s="91"/>
      <c r="D990" s="92"/>
      <c r="E990" s="93"/>
      <c r="F990" s="45"/>
      <c r="G990" s="45"/>
      <c r="H990" s="50"/>
      <c r="I990" s="51"/>
      <c r="J990" s="50"/>
      <c r="K990" s="51"/>
      <c r="L990" s="52"/>
    </row>
    <row r="991" spans="1:12" ht="13.5" thickBot="1">
      <c r="A991" s="53"/>
      <c r="B991" s="54" t="s">
        <v>32</v>
      </c>
      <c r="C991" s="127"/>
      <c r="D991" s="128"/>
      <c r="E991" s="129"/>
      <c r="F991" s="55"/>
      <c r="G991" s="56"/>
      <c r="H991" s="57"/>
      <c r="I991" s="58"/>
      <c r="J991" s="57"/>
      <c r="K991" s="58"/>
      <c r="L991" s="59"/>
    </row>
    <row r="992" spans="1:12" ht="25.5">
      <c r="A992" s="38"/>
      <c r="B992" s="39" t="s">
        <v>24</v>
      </c>
      <c r="C992" s="96"/>
      <c r="D992" s="97"/>
      <c r="E992" s="98"/>
      <c r="F992" s="40"/>
      <c r="G992" s="41" t="s">
        <v>25</v>
      </c>
      <c r="H992" s="42"/>
      <c r="I992" s="42"/>
      <c r="J992" s="42"/>
      <c r="K992" s="42"/>
      <c r="L992" s="43">
        <f>SUM(H992:K992)</f>
        <v>0</v>
      </c>
    </row>
    <row r="993" spans="1:12" ht="13.5" thickBot="1">
      <c r="A993" s="44"/>
      <c r="B993" s="54" t="s">
        <v>27</v>
      </c>
      <c r="C993" s="91"/>
      <c r="D993" s="92"/>
      <c r="E993" s="93"/>
      <c r="F993" s="45"/>
      <c r="G993" s="46" t="s">
        <v>26</v>
      </c>
      <c r="H993" s="47"/>
      <c r="I993" s="48"/>
      <c r="J993" s="47"/>
      <c r="K993" s="48"/>
      <c r="L993" s="49">
        <f>SUM(H993:K993)</f>
        <v>0</v>
      </c>
    </row>
    <row r="994" spans="1:12" ht="12.75">
      <c r="A994" s="44"/>
      <c r="B994" s="39" t="s">
        <v>31</v>
      </c>
      <c r="C994" s="91"/>
      <c r="D994" s="92"/>
      <c r="E994" s="93"/>
      <c r="F994" s="45"/>
      <c r="G994" s="45"/>
      <c r="H994" s="50"/>
      <c r="I994" s="51"/>
      <c r="J994" s="50"/>
      <c r="K994" s="51"/>
      <c r="L994" s="52"/>
    </row>
    <row r="995" spans="1:12" ht="13.5" thickBot="1">
      <c r="A995" s="53"/>
      <c r="B995" s="54" t="s">
        <v>32</v>
      </c>
      <c r="C995" s="127"/>
      <c r="D995" s="128"/>
      <c r="E995" s="129"/>
      <c r="F995" s="55"/>
      <c r="G995" s="56"/>
      <c r="H995" s="57"/>
      <c r="I995" s="58"/>
      <c r="J995" s="57"/>
      <c r="K995" s="58"/>
      <c r="L995" s="59"/>
    </row>
    <row r="996" spans="1:12" ht="25.5">
      <c r="A996" s="38"/>
      <c r="B996" s="39" t="s">
        <v>24</v>
      </c>
      <c r="C996" s="96"/>
      <c r="D996" s="97"/>
      <c r="E996" s="98"/>
      <c r="F996" s="40"/>
      <c r="G996" s="41" t="s">
        <v>25</v>
      </c>
      <c r="H996" s="42"/>
      <c r="I996" s="42"/>
      <c r="J996" s="42"/>
      <c r="K996" s="42"/>
      <c r="L996" s="43">
        <f>SUM(H996:K996)</f>
        <v>0</v>
      </c>
    </row>
    <row r="997" spans="1:12" ht="13.5" thickBot="1">
      <c r="A997" s="44"/>
      <c r="B997" s="54" t="s">
        <v>27</v>
      </c>
      <c r="C997" s="91"/>
      <c r="D997" s="92"/>
      <c r="E997" s="93"/>
      <c r="F997" s="45"/>
      <c r="G997" s="46" t="s">
        <v>26</v>
      </c>
      <c r="H997" s="47"/>
      <c r="I997" s="48"/>
      <c r="J997" s="47"/>
      <c r="K997" s="48"/>
      <c r="L997" s="49">
        <f>SUM(H997:K997)</f>
        <v>0</v>
      </c>
    </row>
    <row r="998" spans="1:12" ht="12.75">
      <c r="A998" s="44"/>
      <c r="B998" s="39" t="s">
        <v>31</v>
      </c>
      <c r="C998" s="91"/>
      <c r="D998" s="92"/>
      <c r="E998" s="93"/>
      <c r="F998" s="45"/>
      <c r="G998" s="45"/>
      <c r="H998" s="50"/>
      <c r="I998" s="51"/>
      <c r="J998" s="50"/>
      <c r="K998" s="51"/>
      <c r="L998" s="52"/>
    </row>
    <row r="999" spans="1:12" ht="13.5" thickBot="1">
      <c r="A999" s="53"/>
      <c r="B999" s="54" t="s">
        <v>32</v>
      </c>
      <c r="C999" s="127"/>
      <c r="D999" s="128"/>
      <c r="E999" s="129"/>
      <c r="F999" s="55"/>
      <c r="G999" s="56"/>
      <c r="H999" s="57"/>
      <c r="I999" s="58"/>
      <c r="J999" s="57"/>
      <c r="K999" s="58"/>
      <c r="L999" s="59"/>
    </row>
    <row r="1000" spans="1:12" ht="13.5" thickBot="1">
      <c r="A1000" s="130" t="s">
        <v>28</v>
      </c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4"/>
    </row>
    <row r="1001" spans="1:12" ht="12.75">
      <c r="A1001" s="62"/>
      <c r="B1001" s="62"/>
      <c r="C1001" s="62"/>
      <c r="D1001" s="62"/>
      <c r="E1001" s="62"/>
      <c r="F1001" s="62"/>
      <c r="G1001" s="62"/>
      <c r="H1001" s="62"/>
      <c r="I1001" s="62"/>
      <c r="J1001" s="62"/>
      <c r="K1001" s="62"/>
      <c r="L1001" s="62"/>
    </row>
    <row r="1002" spans="1:12" ht="12.75">
      <c r="A1002" s="62"/>
      <c r="B1002" s="62"/>
      <c r="C1002" s="62"/>
      <c r="D1002" s="62"/>
      <c r="E1002" s="62"/>
      <c r="F1002" s="62"/>
      <c r="G1002" s="62"/>
      <c r="H1002" s="62"/>
      <c r="I1002" s="62"/>
      <c r="J1002" s="62"/>
      <c r="K1002" s="62"/>
      <c r="L1002" s="62"/>
    </row>
    <row r="1003" spans="1:12" ht="12.75">
      <c r="A1003" s="62"/>
      <c r="B1003" s="62"/>
      <c r="C1003" s="62"/>
      <c r="D1003" s="62"/>
      <c r="E1003" s="62"/>
      <c r="F1003" s="62"/>
      <c r="G1003" s="62"/>
      <c r="H1003" s="62"/>
      <c r="I1003" s="62"/>
      <c r="J1003" s="62"/>
      <c r="K1003" s="62"/>
      <c r="L1003" s="62"/>
    </row>
    <row r="1007" spans="1:12" ht="12.75">
      <c r="A1007" s="84" t="s">
        <v>38</v>
      </c>
      <c r="B1007" s="84"/>
      <c r="C1007" s="84"/>
      <c r="D1007" s="84"/>
      <c r="E1007" s="84"/>
      <c r="F1007" s="84"/>
      <c r="G1007" s="84"/>
      <c r="H1007" s="84"/>
      <c r="I1007" s="84"/>
      <c r="J1007" s="84"/>
      <c r="K1007" s="84"/>
      <c r="L1007" s="84"/>
    </row>
    <row r="1008" spans="1:12" ht="12.75" customHeight="1">
      <c r="A1008" s="86" t="s">
        <v>264</v>
      </c>
      <c r="B1008" s="86"/>
      <c r="C1008" s="86"/>
      <c r="D1008" s="86"/>
      <c r="E1008" s="86"/>
      <c r="F1008" s="86"/>
      <c r="G1008" s="86"/>
      <c r="H1008" s="86"/>
      <c r="I1008" s="86"/>
      <c r="J1008" s="86"/>
      <c r="K1008" s="86"/>
      <c r="L1008" s="86"/>
    </row>
    <row r="1009" spans="1:12" ht="13.5" thickBot="1">
      <c r="A1009" s="87" t="s">
        <v>12</v>
      </c>
      <c r="B1009" s="87"/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</row>
    <row r="1010" spans="1:12" ht="13.5" thickBot="1">
      <c r="A1010" s="74" t="s">
        <v>13</v>
      </c>
      <c r="B1010" s="74"/>
      <c r="C1010" s="88" t="s">
        <v>73</v>
      </c>
      <c r="D1010" s="89"/>
      <c r="E1010" s="89"/>
      <c r="F1010" s="89"/>
      <c r="G1010" s="89"/>
      <c r="H1010" s="89"/>
      <c r="I1010" s="89"/>
      <c r="J1010" s="89"/>
      <c r="K1010" s="89"/>
      <c r="L1010" s="90"/>
    </row>
    <row r="1011" spans="1:12" ht="12.75">
      <c r="A1011" s="74" t="s">
        <v>14</v>
      </c>
      <c r="B1011" s="74"/>
      <c r="C1011" s="75" t="s">
        <v>74</v>
      </c>
      <c r="D1011" s="76"/>
      <c r="E1011" s="76"/>
      <c r="F1011" s="76"/>
      <c r="G1011" s="76"/>
      <c r="H1011" s="76"/>
      <c r="I1011" s="76"/>
      <c r="J1011" s="76"/>
      <c r="K1011" s="76"/>
      <c r="L1011" s="77"/>
    </row>
    <row r="1012" spans="1:12" ht="13.5" thickBot="1">
      <c r="A1012" s="24"/>
      <c r="B1012" s="24"/>
      <c r="C1012" s="78"/>
      <c r="D1012" s="79"/>
      <c r="E1012" s="79"/>
      <c r="F1012" s="79"/>
      <c r="G1012" s="79"/>
      <c r="H1012" s="79"/>
      <c r="I1012" s="79"/>
      <c r="J1012" s="79"/>
      <c r="K1012" s="79"/>
      <c r="L1012" s="80"/>
    </row>
    <row r="1013" spans="1:12" ht="12.75">
      <c r="A1013" s="103" t="s">
        <v>15</v>
      </c>
      <c r="B1013" s="104"/>
      <c r="C1013" s="104"/>
      <c r="D1013" s="105"/>
      <c r="E1013" s="106" t="s">
        <v>16</v>
      </c>
      <c r="F1013" s="107"/>
      <c r="G1013" s="107"/>
      <c r="H1013" s="108"/>
      <c r="I1013" s="109" t="s">
        <v>17</v>
      </c>
      <c r="J1013" s="110"/>
      <c r="K1013" s="110"/>
      <c r="L1013" s="111"/>
    </row>
    <row r="1014" spans="1:12" ht="12.75">
      <c r="A1014" s="135" t="s">
        <v>44</v>
      </c>
      <c r="B1014" s="136"/>
      <c r="C1014" s="136"/>
      <c r="D1014" s="137"/>
      <c r="E1014" s="71"/>
      <c r="F1014" s="72"/>
      <c r="G1014" s="72"/>
      <c r="H1014" s="81"/>
      <c r="I1014" s="71"/>
      <c r="J1014" s="72"/>
      <c r="K1014" s="72"/>
      <c r="L1014" s="73"/>
    </row>
    <row r="1015" spans="1:12" ht="12.75" customHeight="1">
      <c r="A1015" s="82" t="s">
        <v>37</v>
      </c>
      <c r="B1015" s="83"/>
      <c r="C1015" s="83"/>
      <c r="D1015" s="83"/>
      <c r="E1015" s="26"/>
      <c r="F1015" s="26"/>
      <c r="G1015" s="26"/>
      <c r="H1015" s="27">
        <v>2018</v>
      </c>
      <c r="I1015" s="27">
        <v>2019</v>
      </c>
      <c r="J1015" s="27">
        <v>2020</v>
      </c>
      <c r="K1015" s="27">
        <v>2021</v>
      </c>
      <c r="L1015" s="28" t="s">
        <v>18</v>
      </c>
    </row>
    <row r="1016" spans="1:12" ht="12.75" customHeight="1">
      <c r="A1016" s="124" t="s">
        <v>19</v>
      </c>
      <c r="B1016" s="126"/>
      <c r="C1016" s="126"/>
      <c r="D1016" s="29"/>
      <c r="E1016" s="30"/>
      <c r="F1016" s="30"/>
      <c r="G1016" s="30"/>
      <c r="H1016" s="31">
        <f>H1021+H1025+H1029+H1033+H1037+H1041+H1045</f>
        <v>484000</v>
      </c>
      <c r="I1016" s="31">
        <f>I1021+I1025+I1029+I1033+I1037+I1041+I1045</f>
        <v>516000</v>
      </c>
      <c r="J1016" s="31">
        <f>J1021+J1025+J1029+J1033+J1037+J1041+J1045</f>
        <v>569000</v>
      </c>
      <c r="K1016" s="31">
        <f>K1021+K1025+K1029+K1033+K1037+K1041+K1045</f>
        <v>603000</v>
      </c>
      <c r="L1016" s="32">
        <f>SUM(H1016:K1016)</f>
        <v>2172000</v>
      </c>
    </row>
    <row r="1017" spans="1:12" ht="12.75">
      <c r="A1017" s="33"/>
      <c r="B1017" s="34"/>
      <c r="C1017" s="72"/>
      <c r="D1017" s="72"/>
      <c r="E1017" s="72"/>
      <c r="F1017" s="25"/>
      <c r="G1017" s="35"/>
      <c r="H1017" s="36"/>
      <c r="I1017" s="36"/>
      <c r="J1017" s="36"/>
      <c r="K1017" s="36"/>
      <c r="L1017" s="37"/>
    </row>
    <row r="1018" spans="1:12" ht="12.75" customHeight="1">
      <c r="A1018" s="114" t="s">
        <v>20</v>
      </c>
      <c r="B1018" s="116" t="s">
        <v>30</v>
      </c>
      <c r="C1018" s="99"/>
      <c r="D1018" s="99"/>
      <c r="E1018" s="117"/>
      <c r="F1018" s="99" t="s">
        <v>21</v>
      </c>
      <c r="G1018" s="101" t="s">
        <v>22</v>
      </c>
      <c r="H1018" s="112">
        <v>2018</v>
      </c>
      <c r="I1018" s="112">
        <v>2019</v>
      </c>
      <c r="J1018" s="112">
        <v>2020</v>
      </c>
      <c r="K1018" s="112">
        <v>2021</v>
      </c>
      <c r="L1018" s="94" t="s">
        <v>23</v>
      </c>
    </row>
    <row r="1019" spans="1:12" ht="12.75">
      <c r="A1019" s="115"/>
      <c r="B1019" s="118"/>
      <c r="C1019" s="119"/>
      <c r="D1019" s="119"/>
      <c r="E1019" s="120"/>
      <c r="F1019" s="100"/>
      <c r="G1019" s="102"/>
      <c r="H1019" s="113"/>
      <c r="I1019" s="113"/>
      <c r="J1019" s="113"/>
      <c r="K1019" s="113"/>
      <c r="L1019" s="95"/>
    </row>
    <row r="1020" spans="1:12" ht="25.5">
      <c r="A1020" s="38" t="s">
        <v>39</v>
      </c>
      <c r="B1020" s="39" t="s">
        <v>24</v>
      </c>
      <c r="C1020" s="96" t="s">
        <v>288</v>
      </c>
      <c r="D1020" s="97"/>
      <c r="E1020" s="98"/>
      <c r="F1020" s="40" t="s">
        <v>95</v>
      </c>
      <c r="G1020" s="41" t="s">
        <v>25</v>
      </c>
      <c r="H1020" s="42">
        <v>1</v>
      </c>
      <c r="I1020" s="42">
        <v>1</v>
      </c>
      <c r="J1020" s="42">
        <v>1</v>
      </c>
      <c r="K1020" s="42">
        <v>1</v>
      </c>
      <c r="L1020" s="43">
        <f>SUM(H1020:K1020)</f>
        <v>4</v>
      </c>
    </row>
    <row r="1021" spans="1:12" ht="13.5" thickBot="1">
      <c r="A1021" s="44"/>
      <c r="B1021" s="54" t="s">
        <v>27</v>
      </c>
      <c r="C1021" s="91" t="s">
        <v>289</v>
      </c>
      <c r="D1021" s="92"/>
      <c r="E1021" s="93"/>
      <c r="F1021" s="45"/>
      <c r="G1021" s="46"/>
      <c r="H1021" s="47">
        <v>34000</v>
      </c>
      <c r="I1021" s="48">
        <v>36000</v>
      </c>
      <c r="J1021" s="47">
        <v>39000</v>
      </c>
      <c r="K1021" s="48">
        <v>43000</v>
      </c>
      <c r="L1021" s="49">
        <f>SUM(H1021:K1021)</f>
        <v>152000</v>
      </c>
    </row>
    <row r="1022" spans="1:12" ht="12.75">
      <c r="A1022" s="44"/>
      <c r="B1022" s="39" t="s">
        <v>31</v>
      </c>
      <c r="C1022" s="91" t="s">
        <v>76</v>
      </c>
      <c r="D1022" s="92"/>
      <c r="E1022" s="93"/>
      <c r="F1022" s="45"/>
      <c r="G1022" s="45"/>
      <c r="H1022" s="50"/>
      <c r="I1022" s="51"/>
      <c r="J1022" s="50"/>
      <c r="K1022" s="51"/>
      <c r="L1022" s="52"/>
    </row>
    <row r="1023" spans="1:12" ht="13.5" thickBot="1">
      <c r="A1023" s="53"/>
      <c r="B1023" s="54" t="s">
        <v>32</v>
      </c>
      <c r="C1023" s="127" t="s">
        <v>77</v>
      </c>
      <c r="D1023" s="128"/>
      <c r="E1023" s="129"/>
      <c r="F1023" s="55"/>
      <c r="G1023" s="56"/>
      <c r="H1023" s="57"/>
      <c r="I1023" s="58"/>
      <c r="J1023" s="57"/>
      <c r="K1023" s="58"/>
      <c r="L1023" s="59"/>
    </row>
    <row r="1024" spans="1:12" ht="25.5">
      <c r="A1024" s="38" t="s">
        <v>39</v>
      </c>
      <c r="B1024" s="39" t="s">
        <v>24</v>
      </c>
      <c r="C1024" s="96" t="s">
        <v>290</v>
      </c>
      <c r="D1024" s="97"/>
      <c r="E1024" s="98"/>
      <c r="F1024" s="40" t="s">
        <v>292</v>
      </c>
      <c r="G1024" s="41" t="s">
        <v>25</v>
      </c>
      <c r="H1024" s="42">
        <v>2</v>
      </c>
      <c r="I1024" s="42">
        <v>2</v>
      </c>
      <c r="J1024" s="42">
        <v>2</v>
      </c>
      <c r="K1024" s="42">
        <v>2</v>
      </c>
      <c r="L1024" s="43">
        <f>SUM(H1024:K1024)</f>
        <v>8</v>
      </c>
    </row>
    <row r="1025" spans="1:12" ht="13.5" thickBot="1">
      <c r="A1025" s="44"/>
      <c r="B1025" s="54" t="s">
        <v>27</v>
      </c>
      <c r="C1025" s="91" t="s">
        <v>291</v>
      </c>
      <c r="D1025" s="92"/>
      <c r="E1025" s="93"/>
      <c r="F1025" s="45"/>
      <c r="G1025" s="46" t="s">
        <v>26</v>
      </c>
      <c r="H1025" s="47">
        <v>450000</v>
      </c>
      <c r="I1025" s="48">
        <v>480000</v>
      </c>
      <c r="J1025" s="47">
        <v>530000</v>
      </c>
      <c r="K1025" s="48">
        <v>560000</v>
      </c>
      <c r="L1025" s="49">
        <f>SUM(H1025:K1025)</f>
        <v>2020000</v>
      </c>
    </row>
    <row r="1026" spans="1:12" ht="12.75">
      <c r="A1026" s="44"/>
      <c r="B1026" s="39" t="s">
        <v>31</v>
      </c>
      <c r="C1026" s="91" t="s">
        <v>76</v>
      </c>
      <c r="D1026" s="92"/>
      <c r="E1026" s="93"/>
      <c r="F1026" s="45"/>
      <c r="G1026" s="45"/>
      <c r="H1026" s="50"/>
      <c r="I1026" s="51"/>
      <c r="J1026" s="50"/>
      <c r="K1026" s="51"/>
      <c r="L1026" s="52"/>
    </row>
    <row r="1027" spans="1:12" ht="13.5" thickBot="1">
      <c r="A1027" s="53"/>
      <c r="B1027" s="54" t="s">
        <v>32</v>
      </c>
      <c r="C1027" s="127" t="s">
        <v>77</v>
      </c>
      <c r="D1027" s="128"/>
      <c r="E1027" s="129"/>
      <c r="F1027" s="55"/>
      <c r="G1027" s="56"/>
      <c r="H1027" s="57"/>
      <c r="I1027" s="58"/>
      <c r="J1027" s="57"/>
      <c r="K1027" s="58"/>
      <c r="L1027" s="59"/>
    </row>
    <row r="1028" spans="1:12" ht="25.5">
      <c r="A1028" s="38"/>
      <c r="B1028" s="39" t="s">
        <v>24</v>
      </c>
      <c r="C1028" s="96"/>
      <c r="D1028" s="97"/>
      <c r="E1028" s="98"/>
      <c r="F1028" s="40"/>
      <c r="G1028" s="41" t="s">
        <v>25</v>
      </c>
      <c r="H1028" s="42"/>
      <c r="I1028" s="42"/>
      <c r="J1028" s="42"/>
      <c r="K1028" s="42"/>
      <c r="L1028" s="43">
        <f>SUM(H1028:K1028)</f>
        <v>0</v>
      </c>
    </row>
    <row r="1029" spans="1:12" ht="13.5" thickBot="1">
      <c r="A1029" s="44"/>
      <c r="B1029" s="54" t="s">
        <v>27</v>
      </c>
      <c r="C1029" s="91"/>
      <c r="D1029" s="92"/>
      <c r="E1029" s="93"/>
      <c r="F1029" s="45"/>
      <c r="G1029" s="46" t="s">
        <v>26</v>
      </c>
      <c r="H1029" s="47"/>
      <c r="I1029" s="48"/>
      <c r="J1029" s="47"/>
      <c r="K1029" s="48"/>
      <c r="L1029" s="49">
        <f>SUM(H1029:K1029)</f>
        <v>0</v>
      </c>
    </row>
    <row r="1030" spans="1:12" ht="12.75">
      <c r="A1030" s="44"/>
      <c r="B1030" s="39" t="s">
        <v>31</v>
      </c>
      <c r="C1030" s="91"/>
      <c r="D1030" s="92"/>
      <c r="E1030" s="93"/>
      <c r="F1030" s="45"/>
      <c r="G1030" s="45"/>
      <c r="H1030" s="50"/>
      <c r="I1030" s="51"/>
      <c r="J1030" s="50"/>
      <c r="K1030" s="51"/>
      <c r="L1030" s="52"/>
    </row>
    <row r="1031" spans="1:12" ht="13.5" thickBot="1">
      <c r="A1031" s="53"/>
      <c r="B1031" s="54" t="s">
        <v>32</v>
      </c>
      <c r="C1031" s="127"/>
      <c r="D1031" s="128"/>
      <c r="E1031" s="129"/>
      <c r="F1031" s="55"/>
      <c r="G1031" s="56"/>
      <c r="H1031" s="57"/>
      <c r="I1031" s="58"/>
      <c r="J1031" s="57"/>
      <c r="K1031" s="58"/>
      <c r="L1031" s="59"/>
    </row>
    <row r="1032" spans="1:12" ht="25.5">
      <c r="A1032" s="38"/>
      <c r="B1032" s="39" t="s">
        <v>24</v>
      </c>
      <c r="C1032" s="96"/>
      <c r="D1032" s="97"/>
      <c r="E1032" s="98"/>
      <c r="F1032" s="40"/>
      <c r="G1032" s="41" t="s">
        <v>25</v>
      </c>
      <c r="H1032" s="42"/>
      <c r="I1032" s="42"/>
      <c r="J1032" s="42"/>
      <c r="K1032" s="42"/>
      <c r="L1032" s="43">
        <f>SUM(H1032:K1032)</f>
        <v>0</v>
      </c>
    </row>
    <row r="1033" spans="1:12" ht="13.5" thickBot="1">
      <c r="A1033" s="44"/>
      <c r="B1033" s="54" t="s">
        <v>27</v>
      </c>
      <c r="C1033" s="91"/>
      <c r="D1033" s="92"/>
      <c r="E1033" s="93"/>
      <c r="F1033" s="45"/>
      <c r="G1033" s="46" t="s">
        <v>26</v>
      </c>
      <c r="H1033" s="47"/>
      <c r="I1033" s="48"/>
      <c r="J1033" s="47"/>
      <c r="K1033" s="48"/>
      <c r="L1033" s="49">
        <f>SUM(H1033:K1033)</f>
        <v>0</v>
      </c>
    </row>
    <row r="1034" spans="1:12" ht="12.75">
      <c r="A1034" s="44"/>
      <c r="B1034" s="39" t="s">
        <v>31</v>
      </c>
      <c r="C1034" s="91"/>
      <c r="D1034" s="92"/>
      <c r="E1034" s="93"/>
      <c r="F1034" s="45"/>
      <c r="G1034" s="45"/>
      <c r="H1034" s="50"/>
      <c r="I1034" s="51"/>
      <c r="J1034" s="50"/>
      <c r="K1034" s="51"/>
      <c r="L1034" s="52"/>
    </row>
    <row r="1035" spans="1:12" ht="13.5" thickBot="1">
      <c r="A1035" s="53"/>
      <c r="B1035" s="54" t="s">
        <v>32</v>
      </c>
      <c r="C1035" s="127"/>
      <c r="D1035" s="128"/>
      <c r="E1035" s="129"/>
      <c r="F1035" s="55"/>
      <c r="G1035" s="56"/>
      <c r="H1035" s="57"/>
      <c r="I1035" s="58"/>
      <c r="J1035" s="57"/>
      <c r="K1035" s="58"/>
      <c r="L1035" s="59"/>
    </row>
    <row r="1036" spans="1:12" ht="25.5">
      <c r="A1036" s="38"/>
      <c r="B1036" s="39" t="s">
        <v>24</v>
      </c>
      <c r="C1036" s="96"/>
      <c r="D1036" s="97"/>
      <c r="E1036" s="98"/>
      <c r="F1036" s="40"/>
      <c r="G1036" s="41" t="s">
        <v>25</v>
      </c>
      <c r="H1036" s="42"/>
      <c r="I1036" s="42"/>
      <c r="J1036" s="42"/>
      <c r="K1036" s="42"/>
      <c r="L1036" s="43">
        <f>SUM(H1036:K1036)</f>
        <v>0</v>
      </c>
    </row>
    <row r="1037" spans="1:12" ht="13.5" thickBot="1">
      <c r="A1037" s="44"/>
      <c r="B1037" s="54" t="s">
        <v>27</v>
      </c>
      <c r="C1037" s="91"/>
      <c r="D1037" s="92"/>
      <c r="E1037" s="93"/>
      <c r="F1037" s="45"/>
      <c r="G1037" s="46" t="s">
        <v>26</v>
      </c>
      <c r="H1037" s="47"/>
      <c r="I1037" s="48"/>
      <c r="J1037" s="47"/>
      <c r="K1037" s="48"/>
      <c r="L1037" s="49">
        <f>SUM(H1037:K1037)</f>
        <v>0</v>
      </c>
    </row>
    <row r="1038" spans="1:12" ht="12.75">
      <c r="A1038" s="44"/>
      <c r="B1038" s="39" t="s">
        <v>31</v>
      </c>
      <c r="C1038" s="91"/>
      <c r="D1038" s="92"/>
      <c r="E1038" s="93"/>
      <c r="F1038" s="45"/>
      <c r="G1038" s="45"/>
      <c r="H1038" s="50"/>
      <c r="I1038" s="51"/>
      <c r="J1038" s="50"/>
      <c r="K1038" s="51"/>
      <c r="L1038" s="52"/>
    </row>
    <row r="1039" spans="1:12" ht="13.5" thickBot="1">
      <c r="A1039" s="53"/>
      <c r="B1039" s="54" t="s">
        <v>32</v>
      </c>
      <c r="C1039" s="127"/>
      <c r="D1039" s="128"/>
      <c r="E1039" s="129"/>
      <c r="F1039" s="55"/>
      <c r="G1039" s="56"/>
      <c r="H1039" s="57"/>
      <c r="I1039" s="58"/>
      <c r="J1039" s="57"/>
      <c r="K1039" s="58"/>
      <c r="L1039" s="59"/>
    </row>
    <row r="1040" spans="1:12" ht="25.5">
      <c r="A1040" s="38"/>
      <c r="B1040" s="39" t="s">
        <v>24</v>
      </c>
      <c r="C1040" s="96"/>
      <c r="D1040" s="97"/>
      <c r="E1040" s="98"/>
      <c r="F1040" s="40"/>
      <c r="G1040" s="41" t="s">
        <v>25</v>
      </c>
      <c r="H1040" s="42"/>
      <c r="I1040" s="42"/>
      <c r="J1040" s="42"/>
      <c r="K1040" s="42"/>
      <c r="L1040" s="43">
        <f>SUM(H1040:K1040)</f>
        <v>0</v>
      </c>
    </row>
    <row r="1041" spans="1:12" ht="13.5" thickBot="1">
      <c r="A1041" s="44"/>
      <c r="B1041" s="54" t="s">
        <v>27</v>
      </c>
      <c r="C1041" s="91"/>
      <c r="D1041" s="92"/>
      <c r="E1041" s="93"/>
      <c r="F1041" s="45"/>
      <c r="G1041" s="46" t="s">
        <v>26</v>
      </c>
      <c r="H1041" s="47"/>
      <c r="I1041" s="48"/>
      <c r="J1041" s="47"/>
      <c r="K1041" s="48"/>
      <c r="L1041" s="49">
        <f>SUM(H1041:K1041)</f>
        <v>0</v>
      </c>
    </row>
    <row r="1042" spans="1:12" ht="12.75">
      <c r="A1042" s="44"/>
      <c r="B1042" s="39" t="s">
        <v>31</v>
      </c>
      <c r="C1042" s="91"/>
      <c r="D1042" s="92"/>
      <c r="E1042" s="93"/>
      <c r="F1042" s="45"/>
      <c r="G1042" s="45"/>
      <c r="H1042" s="50"/>
      <c r="I1042" s="51"/>
      <c r="J1042" s="50"/>
      <c r="K1042" s="51"/>
      <c r="L1042" s="52"/>
    </row>
    <row r="1043" spans="1:12" ht="13.5" thickBot="1">
      <c r="A1043" s="53"/>
      <c r="B1043" s="54" t="s">
        <v>32</v>
      </c>
      <c r="C1043" s="127"/>
      <c r="D1043" s="128"/>
      <c r="E1043" s="129"/>
      <c r="F1043" s="55"/>
      <c r="G1043" s="56"/>
      <c r="H1043" s="57"/>
      <c r="I1043" s="58"/>
      <c r="J1043" s="57"/>
      <c r="K1043" s="58"/>
      <c r="L1043" s="59"/>
    </row>
    <row r="1044" spans="1:12" ht="25.5">
      <c r="A1044" s="38"/>
      <c r="B1044" s="39" t="s">
        <v>24</v>
      </c>
      <c r="C1044" s="96"/>
      <c r="D1044" s="97"/>
      <c r="E1044" s="98"/>
      <c r="F1044" s="40"/>
      <c r="G1044" s="41" t="s">
        <v>25</v>
      </c>
      <c r="H1044" s="42"/>
      <c r="I1044" s="42"/>
      <c r="J1044" s="42"/>
      <c r="K1044" s="42"/>
      <c r="L1044" s="43">
        <f>SUM(H1044:K1044)</f>
        <v>0</v>
      </c>
    </row>
    <row r="1045" spans="1:12" ht="13.5" thickBot="1">
      <c r="A1045" s="44"/>
      <c r="B1045" s="54" t="s">
        <v>27</v>
      </c>
      <c r="C1045" s="91"/>
      <c r="D1045" s="92"/>
      <c r="E1045" s="93"/>
      <c r="F1045" s="45"/>
      <c r="G1045" s="46" t="s">
        <v>26</v>
      </c>
      <c r="H1045" s="47"/>
      <c r="I1045" s="48"/>
      <c r="J1045" s="47"/>
      <c r="K1045" s="48"/>
      <c r="L1045" s="49">
        <f>SUM(H1045:K1045)</f>
        <v>0</v>
      </c>
    </row>
    <row r="1046" spans="1:12" ht="12.75">
      <c r="A1046" s="44"/>
      <c r="B1046" s="39" t="s">
        <v>31</v>
      </c>
      <c r="C1046" s="91"/>
      <c r="D1046" s="92"/>
      <c r="E1046" s="93"/>
      <c r="F1046" s="45"/>
      <c r="G1046" s="45"/>
      <c r="H1046" s="50"/>
      <c r="I1046" s="51"/>
      <c r="J1046" s="50"/>
      <c r="K1046" s="51"/>
      <c r="L1046" s="52"/>
    </row>
    <row r="1047" spans="1:12" ht="13.5" thickBot="1">
      <c r="A1047" s="53"/>
      <c r="B1047" s="54" t="s">
        <v>32</v>
      </c>
      <c r="C1047" s="127"/>
      <c r="D1047" s="128"/>
      <c r="E1047" s="129"/>
      <c r="F1047" s="55"/>
      <c r="G1047" s="56"/>
      <c r="H1047" s="57"/>
      <c r="I1047" s="58"/>
      <c r="J1047" s="57"/>
      <c r="K1047" s="58"/>
      <c r="L1047" s="59"/>
    </row>
    <row r="1048" spans="1:12" ht="13.5" thickBot="1">
      <c r="A1048" s="130" t="s">
        <v>28</v>
      </c>
      <c r="B1048" s="131"/>
      <c r="C1048" s="131"/>
      <c r="D1048" s="131"/>
      <c r="E1048" s="131"/>
      <c r="F1048" s="131"/>
      <c r="G1048" s="131"/>
      <c r="H1048" s="131"/>
      <c r="I1048" s="131"/>
      <c r="J1048" s="131"/>
      <c r="K1048" s="131"/>
      <c r="L1048" s="134"/>
    </row>
    <row r="1049" spans="1:12" ht="12.75">
      <c r="A1049" s="62"/>
      <c r="B1049" s="62"/>
      <c r="C1049" s="62"/>
      <c r="D1049" s="62"/>
      <c r="E1049" s="62"/>
      <c r="F1049" s="62"/>
      <c r="G1049" s="62"/>
      <c r="H1049" s="62"/>
      <c r="I1049" s="62"/>
      <c r="J1049" s="62"/>
      <c r="K1049" s="62"/>
      <c r="L1049" s="62"/>
    </row>
    <row r="1051" spans="1:12" ht="12.75">
      <c r="A1051" s="84" t="s">
        <v>75</v>
      </c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</row>
    <row r="1052" spans="1:12" ht="12.75">
      <c r="A1052" s="86" t="s">
        <v>264</v>
      </c>
      <c r="B1052" s="86"/>
      <c r="C1052" s="86"/>
      <c r="D1052" s="86"/>
      <c r="E1052" s="86"/>
      <c r="F1052" s="86"/>
      <c r="G1052" s="86"/>
      <c r="H1052" s="86"/>
      <c r="I1052" s="86"/>
      <c r="J1052" s="86"/>
      <c r="K1052" s="86"/>
      <c r="L1052" s="86"/>
    </row>
    <row r="1053" spans="1:12" ht="12.75" customHeight="1" thickBot="1">
      <c r="A1053" s="87" t="s">
        <v>12</v>
      </c>
      <c r="B1053" s="87"/>
      <c r="C1053" s="87"/>
      <c r="D1053" s="87"/>
      <c r="E1053" s="87"/>
      <c r="F1053" s="87"/>
      <c r="G1053" s="87"/>
      <c r="H1053" s="87"/>
      <c r="I1053" s="87"/>
      <c r="J1053" s="87"/>
      <c r="K1053" s="87"/>
      <c r="L1053" s="87"/>
    </row>
    <row r="1054" spans="1:12" ht="13.5" thickBot="1">
      <c r="A1054" s="74" t="s">
        <v>13</v>
      </c>
      <c r="B1054" s="74"/>
      <c r="C1054" s="88" t="s">
        <v>152</v>
      </c>
      <c r="D1054" s="89"/>
      <c r="E1054" s="89"/>
      <c r="F1054" s="89"/>
      <c r="G1054" s="89"/>
      <c r="H1054" s="89"/>
      <c r="I1054" s="89"/>
      <c r="J1054" s="89"/>
      <c r="K1054" s="89"/>
      <c r="L1054" s="90"/>
    </row>
    <row r="1055" spans="1:12" ht="13.5" customHeight="1">
      <c r="A1055" s="74" t="s">
        <v>14</v>
      </c>
      <c r="B1055" s="74"/>
      <c r="C1055" s="75" t="s">
        <v>153</v>
      </c>
      <c r="D1055" s="76"/>
      <c r="E1055" s="76"/>
      <c r="F1055" s="76"/>
      <c r="G1055" s="76"/>
      <c r="H1055" s="76"/>
      <c r="I1055" s="76"/>
      <c r="J1055" s="76"/>
      <c r="K1055" s="76"/>
      <c r="L1055" s="77"/>
    </row>
    <row r="1056" spans="1:12" ht="12.75" customHeight="1" thickBot="1">
      <c r="A1056" s="24"/>
      <c r="B1056" s="24"/>
      <c r="C1056" s="78"/>
      <c r="D1056" s="79"/>
      <c r="E1056" s="79"/>
      <c r="F1056" s="79"/>
      <c r="G1056" s="79"/>
      <c r="H1056" s="79"/>
      <c r="I1056" s="79"/>
      <c r="J1056" s="79"/>
      <c r="K1056" s="79"/>
      <c r="L1056" s="80"/>
    </row>
    <row r="1057" spans="1:12" ht="12.75">
      <c r="A1057" s="103" t="s">
        <v>15</v>
      </c>
      <c r="B1057" s="104"/>
      <c r="C1057" s="104"/>
      <c r="D1057" s="105"/>
      <c r="E1057" s="106" t="s">
        <v>16</v>
      </c>
      <c r="F1057" s="107"/>
      <c r="G1057" s="107"/>
      <c r="H1057" s="108"/>
      <c r="I1057" s="109" t="s">
        <v>17</v>
      </c>
      <c r="J1057" s="110"/>
      <c r="K1057" s="110"/>
      <c r="L1057" s="111"/>
    </row>
    <row r="1058" spans="1:12" ht="12.75">
      <c r="A1058" s="121" t="s">
        <v>154</v>
      </c>
      <c r="B1058" s="122"/>
      <c r="C1058" s="122"/>
      <c r="D1058" s="123"/>
      <c r="E1058" s="71">
        <v>100</v>
      </c>
      <c r="F1058" s="72"/>
      <c r="G1058" s="72"/>
      <c r="H1058" s="81"/>
      <c r="I1058" s="71">
        <v>100</v>
      </c>
      <c r="J1058" s="72"/>
      <c r="K1058" s="72"/>
      <c r="L1058" s="73"/>
    </row>
    <row r="1059" spans="1:12" ht="12.75">
      <c r="A1059" s="82" t="s">
        <v>37</v>
      </c>
      <c r="B1059" s="83"/>
      <c r="C1059" s="83"/>
      <c r="D1059" s="83"/>
      <c r="E1059" s="26"/>
      <c r="F1059" s="26"/>
      <c r="G1059" s="26"/>
      <c r="H1059" s="27">
        <v>2018</v>
      </c>
      <c r="I1059" s="27">
        <v>2019</v>
      </c>
      <c r="J1059" s="27">
        <v>2020</v>
      </c>
      <c r="K1059" s="27">
        <v>2021</v>
      </c>
      <c r="L1059" s="28" t="s">
        <v>18</v>
      </c>
    </row>
    <row r="1060" spans="1:12" ht="12.75" customHeight="1">
      <c r="A1060" s="124" t="s">
        <v>19</v>
      </c>
      <c r="B1060" s="125"/>
      <c r="C1060" s="126"/>
      <c r="D1060" s="29"/>
      <c r="E1060" s="30"/>
      <c r="F1060" s="30"/>
      <c r="G1060" s="30"/>
      <c r="H1060" s="31" t="e">
        <f>H1065+H1069+H1073+H1077+H1081+H1085+#REF!</f>
        <v>#REF!</v>
      </c>
      <c r="I1060" s="31" t="e">
        <f>I1065+I1069+I1073+I1077+I1081+I1085+#REF!</f>
        <v>#REF!</v>
      </c>
      <c r="J1060" s="31" t="e">
        <f>J1065+J1069+J1073+J1077+J1081+J1085+#REF!</f>
        <v>#REF!</v>
      </c>
      <c r="K1060" s="31" t="e">
        <f>K1065+K1069+K1073+K1077+K1081+K1085+#REF!</f>
        <v>#REF!</v>
      </c>
      <c r="L1060" s="32" t="e">
        <f>SUM(H1060:K1060)</f>
        <v>#REF!</v>
      </c>
    </row>
    <row r="1061" spans="1:12" ht="12.75" customHeight="1">
      <c r="A1061" s="33"/>
      <c r="B1061" s="34"/>
      <c r="C1061" s="72"/>
      <c r="D1061" s="72"/>
      <c r="E1061" s="72"/>
      <c r="F1061" s="25"/>
      <c r="G1061" s="35"/>
      <c r="H1061" s="36"/>
      <c r="I1061" s="36"/>
      <c r="J1061" s="36"/>
      <c r="K1061" s="36"/>
      <c r="L1061" s="37"/>
    </row>
    <row r="1062" spans="1:12" ht="12.75">
      <c r="A1062" s="114" t="s">
        <v>20</v>
      </c>
      <c r="B1062" s="116" t="s">
        <v>30</v>
      </c>
      <c r="C1062" s="99"/>
      <c r="D1062" s="99"/>
      <c r="E1062" s="117"/>
      <c r="F1062" s="99" t="s">
        <v>21</v>
      </c>
      <c r="G1062" s="101" t="s">
        <v>22</v>
      </c>
      <c r="H1062" s="112">
        <v>2018</v>
      </c>
      <c r="I1062" s="112">
        <v>2019</v>
      </c>
      <c r="J1062" s="112">
        <v>2020</v>
      </c>
      <c r="K1062" s="112">
        <v>2021</v>
      </c>
      <c r="L1062" s="94" t="s">
        <v>23</v>
      </c>
    </row>
    <row r="1063" spans="1:12" ht="12.75" customHeight="1">
      <c r="A1063" s="115"/>
      <c r="B1063" s="118"/>
      <c r="C1063" s="119"/>
      <c r="D1063" s="119"/>
      <c r="E1063" s="120"/>
      <c r="F1063" s="100"/>
      <c r="G1063" s="102"/>
      <c r="H1063" s="113"/>
      <c r="I1063" s="113"/>
      <c r="J1063" s="113"/>
      <c r="K1063" s="113"/>
      <c r="L1063" s="95"/>
    </row>
    <row r="1064" spans="1:12" ht="25.5">
      <c r="A1064" s="38" t="s">
        <v>81</v>
      </c>
      <c r="B1064" s="39" t="s">
        <v>24</v>
      </c>
      <c r="C1064" s="96" t="s">
        <v>298</v>
      </c>
      <c r="D1064" s="97"/>
      <c r="E1064" s="98"/>
      <c r="F1064" s="40" t="s">
        <v>299</v>
      </c>
      <c r="G1064" s="41" t="s">
        <v>25</v>
      </c>
      <c r="H1064" s="42">
        <v>1</v>
      </c>
      <c r="I1064" s="42"/>
      <c r="J1064" s="42"/>
      <c r="K1064" s="42"/>
      <c r="L1064" s="43">
        <f>SUM(H1064:K1064)</f>
        <v>1</v>
      </c>
    </row>
    <row r="1065" spans="1:12" ht="13.5" thickBot="1">
      <c r="A1065" s="44"/>
      <c r="B1065" s="54" t="s">
        <v>27</v>
      </c>
      <c r="C1065" s="91"/>
      <c r="D1065" s="92"/>
      <c r="E1065" s="93"/>
      <c r="F1065" s="45"/>
      <c r="G1065" s="46" t="s">
        <v>26</v>
      </c>
      <c r="H1065" s="47">
        <v>100000</v>
      </c>
      <c r="I1065" s="48"/>
      <c r="J1065" s="47"/>
      <c r="K1065" s="48"/>
      <c r="L1065" s="49">
        <f>SUM(H1065:K1065)</f>
        <v>100000</v>
      </c>
    </row>
    <row r="1066" spans="1:12" ht="12.75">
      <c r="A1066" s="44"/>
      <c r="B1066" s="39" t="s">
        <v>31</v>
      </c>
      <c r="C1066" s="91"/>
      <c r="D1066" s="92"/>
      <c r="E1066" s="93"/>
      <c r="F1066" s="45"/>
      <c r="G1066" s="45"/>
      <c r="H1066" s="50"/>
      <c r="I1066" s="51"/>
      <c r="J1066" s="50"/>
      <c r="K1066" s="51"/>
      <c r="L1066" s="52"/>
    </row>
    <row r="1067" spans="1:12" ht="13.5" thickBot="1">
      <c r="A1067" s="53"/>
      <c r="B1067" s="54" t="s">
        <v>32</v>
      </c>
      <c r="C1067" s="91"/>
      <c r="D1067" s="92"/>
      <c r="E1067" s="93"/>
      <c r="F1067" s="55"/>
      <c r="G1067" s="56"/>
      <c r="H1067" s="57"/>
      <c r="I1067" s="58"/>
      <c r="J1067" s="57"/>
      <c r="K1067" s="58"/>
      <c r="L1067" s="59"/>
    </row>
    <row r="1068" spans="1:12" ht="25.5">
      <c r="A1068" s="38" t="s">
        <v>81</v>
      </c>
      <c r="B1068" s="39" t="s">
        <v>24</v>
      </c>
      <c r="C1068" s="96"/>
      <c r="D1068" s="97"/>
      <c r="E1068" s="98"/>
      <c r="F1068" s="40"/>
      <c r="G1068" s="41" t="s">
        <v>25</v>
      </c>
      <c r="H1068" s="42"/>
      <c r="I1068" s="42"/>
      <c r="J1068" s="42"/>
      <c r="K1068" s="42"/>
      <c r="L1068" s="43">
        <f>SUM(H1068:K1068)</f>
        <v>0</v>
      </c>
    </row>
    <row r="1069" spans="1:12" ht="13.5" thickBot="1">
      <c r="A1069" s="44"/>
      <c r="B1069" s="54" t="s">
        <v>27</v>
      </c>
      <c r="C1069" s="91"/>
      <c r="D1069" s="92"/>
      <c r="E1069" s="93"/>
      <c r="F1069" s="45"/>
      <c r="G1069" s="46" t="s">
        <v>26</v>
      </c>
      <c r="H1069" s="47"/>
      <c r="I1069" s="48"/>
      <c r="J1069" s="47"/>
      <c r="K1069" s="48"/>
      <c r="L1069" s="49">
        <f>SUM(H1069:K1069)</f>
        <v>0</v>
      </c>
    </row>
    <row r="1070" spans="1:12" ht="12.75">
      <c r="A1070" s="44"/>
      <c r="B1070" s="39" t="s">
        <v>31</v>
      </c>
      <c r="C1070" s="91"/>
      <c r="D1070" s="92"/>
      <c r="E1070" s="93"/>
      <c r="F1070" s="45"/>
      <c r="G1070" s="45"/>
      <c r="H1070" s="50"/>
      <c r="I1070" s="51"/>
      <c r="J1070" s="50"/>
      <c r="K1070" s="51"/>
      <c r="L1070" s="52"/>
    </row>
    <row r="1071" spans="1:12" ht="13.5" thickBot="1">
      <c r="A1071" s="53"/>
      <c r="B1071" s="54" t="s">
        <v>32</v>
      </c>
      <c r="C1071" s="91"/>
      <c r="D1071" s="92"/>
      <c r="E1071" s="93"/>
      <c r="F1071" s="55"/>
      <c r="G1071" s="56"/>
      <c r="H1071" s="57"/>
      <c r="I1071" s="58"/>
      <c r="J1071" s="57"/>
      <c r="K1071" s="58"/>
      <c r="L1071" s="59"/>
    </row>
    <row r="1072" spans="1:12" ht="25.5">
      <c r="A1072" s="38" t="s">
        <v>45</v>
      </c>
      <c r="B1072" s="39" t="s">
        <v>24</v>
      </c>
      <c r="C1072" s="96"/>
      <c r="D1072" s="97"/>
      <c r="E1072" s="98"/>
      <c r="F1072" s="40"/>
      <c r="G1072" s="41" t="s">
        <v>25</v>
      </c>
      <c r="H1072" s="42"/>
      <c r="I1072" s="42"/>
      <c r="J1072" s="42"/>
      <c r="K1072" s="42"/>
      <c r="L1072" s="43">
        <f>SUM(H1072:K1072)</f>
        <v>0</v>
      </c>
    </row>
    <row r="1073" spans="1:12" ht="13.5" thickBot="1">
      <c r="A1073" s="44"/>
      <c r="B1073" s="54" t="s">
        <v>27</v>
      </c>
      <c r="C1073" s="91"/>
      <c r="D1073" s="92"/>
      <c r="E1073" s="93"/>
      <c r="F1073" s="45"/>
      <c r="G1073" s="46" t="s">
        <v>26</v>
      </c>
      <c r="H1073" s="47"/>
      <c r="I1073" s="48"/>
      <c r="J1073" s="47"/>
      <c r="K1073" s="48"/>
      <c r="L1073" s="49">
        <f>SUM(H1073:K1073)</f>
        <v>0</v>
      </c>
    </row>
    <row r="1074" spans="1:12" ht="12.75">
      <c r="A1074" s="44"/>
      <c r="B1074" s="39" t="s">
        <v>31</v>
      </c>
      <c r="C1074" s="91"/>
      <c r="D1074" s="92"/>
      <c r="E1074" s="93"/>
      <c r="F1074" s="45"/>
      <c r="G1074" s="45"/>
      <c r="H1074" s="50"/>
      <c r="I1074" s="51"/>
      <c r="J1074" s="50"/>
      <c r="K1074" s="51"/>
      <c r="L1074" s="52"/>
    </row>
    <row r="1075" spans="1:12" ht="13.5" thickBot="1">
      <c r="A1075" s="53"/>
      <c r="B1075" s="54" t="s">
        <v>32</v>
      </c>
      <c r="C1075" s="127"/>
      <c r="D1075" s="128"/>
      <c r="E1075" s="129"/>
      <c r="F1075" s="55"/>
      <c r="G1075" s="56"/>
      <c r="H1075" s="57"/>
      <c r="I1075" s="58"/>
      <c r="J1075" s="57"/>
      <c r="K1075" s="58"/>
      <c r="L1075" s="59"/>
    </row>
    <row r="1076" spans="1:12" ht="25.5">
      <c r="A1076" s="38" t="s">
        <v>39</v>
      </c>
      <c r="B1076" s="39" t="s">
        <v>24</v>
      </c>
      <c r="C1076" s="96"/>
      <c r="D1076" s="97"/>
      <c r="E1076" s="98"/>
      <c r="F1076" s="40"/>
      <c r="G1076" s="41" t="s">
        <v>25</v>
      </c>
      <c r="H1076" s="42"/>
      <c r="I1076" s="42"/>
      <c r="J1076" s="42"/>
      <c r="K1076" s="42"/>
      <c r="L1076" s="43">
        <f>SUM(H1076:K1076)</f>
        <v>0</v>
      </c>
    </row>
    <row r="1077" spans="1:12" ht="13.5" thickBot="1">
      <c r="A1077" s="44"/>
      <c r="B1077" s="54" t="s">
        <v>27</v>
      </c>
      <c r="C1077" s="91"/>
      <c r="D1077" s="92"/>
      <c r="E1077" s="93"/>
      <c r="F1077" s="45"/>
      <c r="G1077" s="46" t="s">
        <v>26</v>
      </c>
      <c r="H1077" s="47"/>
      <c r="I1077" s="48"/>
      <c r="J1077" s="47"/>
      <c r="K1077" s="48"/>
      <c r="L1077" s="49">
        <f>SUM(H1077:K1077)</f>
        <v>0</v>
      </c>
    </row>
    <row r="1078" spans="1:12" ht="12.75">
      <c r="A1078" s="44"/>
      <c r="B1078" s="39" t="s">
        <v>31</v>
      </c>
      <c r="C1078" s="91"/>
      <c r="D1078" s="92"/>
      <c r="E1078" s="93"/>
      <c r="F1078" s="45"/>
      <c r="G1078" s="45"/>
      <c r="H1078" s="50"/>
      <c r="I1078" s="51"/>
      <c r="J1078" s="50"/>
      <c r="K1078" s="51"/>
      <c r="L1078" s="52"/>
    </row>
    <row r="1079" spans="1:12" ht="13.5" thickBot="1">
      <c r="A1079" s="53"/>
      <c r="B1079" s="54" t="s">
        <v>32</v>
      </c>
      <c r="C1079" s="91"/>
      <c r="D1079" s="92"/>
      <c r="E1079" s="93"/>
      <c r="F1079" s="55"/>
      <c r="G1079" s="56"/>
      <c r="H1079" s="57"/>
      <c r="I1079" s="58"/>
      <c r="J1079" s="57"/>
      <c r="K1079" s="58"/>
      <c r="L1079" s="59"/>
    </row>
    <row r="1080" spans="1:12" ht="25.5">
      <c r="A1080" s="38" t="s">
        <v>39</v>
      </c>
      <c r="B1080" s="39" t="s">
        <v>24</v>
      </c>
      <c r="C1080" s="96"/>
      <c r="D1080" s="97"/>
      <c r="E1080" s="98"/>
      <c r="F1080" s="40"/>
      <c r="G1080" s="41" t="s">
        <v>25</v>
      </c>
      <c r="H1080" s="42"/>
      <c r="I1080" s="42"/>
      <c r="J1080" s="42"/>
      <c r="K1080" s="42"/>
      <c r="L1080" s="43">
        <f>SUM(H1080:K1080)</f>
        <v>0</v>
      </c>
    </row>
    <row r="1081" spans="1:12" ht="13.5" thickBot="1">
      <c r="A1081" s="44"/>
      <c r="B1081" s="54" t="s">
        <v>27</v>
      </c>
      <c r="C1081" s="91"/>
      <c r="D1081" s="92"/>
      <c r="E1081" s="93"/>
      <c r="F1081" s="45"/>
      <c r="G1081" s="46" t="s">
        <v>26</v>
      </c>
      <c r="H1081" s="47"/>
      <c r="I1081" s="48"/>
      <c r="J1081" s="47"/>
      <c r="K1081" s="48"/>
      <c r="L1081" s="49">
        <f>SUM(H1081:K1081)</f>
        <v>0</v>
      </c>
    </row>
    <row r="1082" spans="1:12" ht="12.75">
      <c r="A1082" s="44"/>
      <c r="B1082" s="39" t="s">
        <v>31</v>
      </c>
      <c r="C1082" s="91"/>
      <c r="D1082" s="92"/>
      <c r="E1082" s="93"/>
      <c r="F1082" s="45"/>
      <c r="G1082" s="45"/>
      <c r="H1082" s="50"/>
      <c r="I1082" s="51"/>
      <c r="J1082" s="50"/>
      <c r="K1082" s="51"/>
      <c r="L1082" s="52"/>
    </row>
    <row r="1083" spans="1:12" ht="13.5" thickBot="1">
      <c r="A1083" s="53"/>
      <c r="B1083" s="54" t="s">
        <v>32</v>
      </c>
      <c r="C1083" s="127"/>
      <c r="D1083" s="128"/>
      <c r="E1083" s="129"/>
      <c r="F1083" s="55"/>
      <c r="G1083" s="56"/>
      <c r="H1083" s="57"/>
      <c r="I1083" s="58"/>
      <c r="J1083" s="57"/>
      <c r="K1083" s="58"/>
      <c r="L1083" s="59"/>
    </row>
    <row r="1084" spans="1:12" ht="25.5">
      <c r="A1084" s="38" t="s">
        <v>39</v>
      </c>
      <c r="B1084" s="39" t="s">
        <v>24</v>
      </c>
      <c r="C1084" s="96"/>
      <c r="D1084" s="97"/>
      <c r="E1084" s="98"/>
      <c r="F1084" s="40"/>
      <c r="G1084" s="41" t="s">
        <v>25</v>
      </c>
      <c r="H1084" s="42"/>
      <c r="I1084" s="42"/>
      <c r="J1084" s="42"/>
      <c r="K1084" s="42"/>
      <c r="L1084" s="43">
        <f>SUM(H1084:K1084)</f>
        <v>0</v>
      </c>
    </row>
    <row r="1085" spans="1:12" ht="13.5" thickBot="1">
      <c r="A1085" s="44"/>
      <c r="B1085" s="54" t="s">
        <v>27</v>
      </c>
      <c r="C1085" s="91"/>
      <c r="D1085" s="92"/>
      <c r="E1085" s="93"/>
      <c r="F1085" s="45"/>
      <c r="G1085" s="46" t="s">
        <v>26</v>
      </c>
      <c r="H1085" s="47"/>
      <c r="I1085" s="48"/>
      <c r="J1085" s="47"/>
      <c r="K1085" s="48"/>
      <c r="L1085" s="49">
        <f>SUM(H1085:K1085)</f>
        <v>0</v>
      </c>
    </row>
    <row r="1086" spans="1:12" ht="12.75">
      <c r="A1086" s="44"/>
      <c r="B1086" s="39" t="s">
        <v>31</v>
      </c>
      <c r="C1086" s="91"/>
      <c r="D1086" s="92"/>
      <c r="E1086" s="93"/>
      <c r="F1086" s="45"/>
      <c r="G1086" s="45"/>
      <c r="H1086" s="50"/>
      <c r="I1086" s="51"/>
      <c r="J1086" s="50"/>
      <c r="K1086" s="51"/>
      <c r="L1086" s="52"/>
    </row>
    <row r="1087" spans="1:12" ht="13.5" thickBot="1">
      <c r="A1087" s="53"/>
      <c r="B1087" s="54" t="s">
        <v>32</v>
      </c>
      <c r="C1087" s="127"/>
      <c r="D1087" s="128"/>
      <c r="E1087" s="129"/>
      <c r="F1087" s="55"/>
      <c r="G1087" s="56"/>
      <c r="H1087" s="57"/>
      <c r="I1087" s="58"/>
      <c r="J1087" s="57"/>
      <c r="K1087" s="58"/>
      <c r="L1087" s="59"/>
    </row>
    <row r="1088" spans="1:12" ht="13.5" thickBot="1">
      <c r="A1088" s="130" t="s">
        <v>28</v>
      </c>
      <c r="B1088" s="131"/>
      <c r="C1088" s="131"/>
      <c r="D1088" s="131"/>
      <c r="E1088" s="131"/>
      <c r="F1088" s="132"/>
      <c r="G1088" s="132"/>
      <c r="H1088" s="132"/>
      <c r="I1088" s="132"/>
      <c r="J1088" s="132"/>
      <c r="K1088" s="132"/>
      <c r="L1088" s="133"/>
    </row>
    <row r="1089" spans="1:12" ht="12.75">
      <c r="A1089" s="62"/>
      <c r="B1089" s="62"/>
      <c r="C1089" s="62"/>
      <c r="D1089" s="62"/>
      <c r="E1089" s="62"/>
      <c r="F1089" s="63"/>
      <c r="G1089" s="63"/>
      <c r="H1089" s="63"/>
      <c r="I1089" s="63"/>
      <c r="J1089" s="63"/>
      <c r="K1089" s="63"/>
      <c r="L1089" s="63"/>
    </row>
    <row r="1090" spans="1:12" ht="12.75">
      <c r="A1090" s="62"/>
      <c r="B1090" s="62"/>
      <c r="C1090" s="62"/>
      <c r="D1090" s="62"/>
      <c r="E1090" s="62"/>
      <c r="F1090" s="63"/>
      <c r="G1090" s="63"/>
      <c r="H1090" s="63"/>
      <c r="I1090" s="63"/>
      <c r="J1090" s="63"/>
      <c r="K1090" s="63"/>
      <c r="L1090" s="63"/>
    </row>
    <row r="1091" spans="1:12" ht="12.75">
      <c r="A1091" s="62"/>
      <c r="B1091" s="62"/>
      <c r="C1091" s="62"/>
      <c r="D1091" s="62"/>
      <c r="E1091" s="62"/>
      <c r="F1091" s="63"/>
      <c r="G1091" s="63"/>
      <c r="H1091" s="63"/>
      <c r="I1091" s="63"/>
      <c r="J1091" s="63"/>
      <c r="K1091" s="63"/>
      <c r="L1091" s="63"/>
    </row>
    <row r="1092" spans="1:12" ht="12.75">
      <c r="A1092" s="62"/>
      <c r="B1092" s="62"/>
      <c r="C1092" s="62"/>
      <c r="D1092" s="62"/>
      <c r="E1092" s="62"/>
      <c r="F1092" s="63"/>
      <c r="G1092" s="63"/>
      <c r="H1092" s="63"/>
      <c r="I1092" s="63"/>
      <c r="J1092" s="63"/>
      <c r="K1092" s="63"/>
      <c r="L1092" s="63"/>
    </row>
    <row r="1093" spans="1:12" ht="12.75">
      <c r="A1093" s="62"/>
      <c r="B1093" s="62"/>
      <c r="C1093" s="62"/>
      <c r="D1093" s="62"/>
      <c r="E1093" s="62"/>
      <c r="F1093" s="63"/>
      <c r="G1093" s="63"/>
      <c r="H1093" s="63"/>
      <c r="I1093" s="63"/>
      <c r="J1093" s="63"/>
      <c r="K1093" s="63"/>
      <c r="L1093" s="63"/>
    </row>
    <row r="1096" spans="1:12" ht="12.75">
      <c r="A1096" s="84" t="s">
        <v>38</v>
      </c>
      <c r="B1096" s="84"/>
      <c r="C1096" s="84"/>
      <c r="D1096" s="84"/>
      <c r="E1096" s="84"/>
      <c r="F1096" s="84"/>
      <c r="G1096" s="84"/>
      <c r="H1096" s="84"/>
      <c r="I1096" s="84"/>
      <c r="J1096" s="84"/>
      <c r="K1096" s="84"/>
      <c r="L1096" s="84"/>
    </row>
    <row r="1097" spans="1:12" ht="12.75" customHeight="1">
      <c r="A1097" s="86" t="s">
        <v>29</v>
      </c>
      <c r="B1097" s="86"/>
      <c r="C1097" s="86"/>
      <c r="D1097" s="86"/>
      <c r="E1097" s="86"/>
      <c r="F1097" s="86"/>
      <c r="G1097" s="86"/>
      <c r="H1097" s="86"/>
      <c r="I1097" s="86"/>
      <c r="J1097" s="86"/>
      <c r="K1097" s="86"/>
      <c r="L1097" s="86"/>
    </row>
    <row r="1098" spans="1:12" ht="13.5" thickBot="1">
      <c r="A1098" s="87" t="s">
        <v>12</v>
      </c>
      <c r="B1098" s="87"/>
      <c r="C1098" s="87"/>
      <c r="D1098" s="87"/>
      <c r="E1098" s="87"/>
      <c r="F1098" s="87"/>
      <c r="G1098" s="87"/>
      <c r="H1098" s="87"/>
      <c r="I1098" s="87"/>
      <c r="J1098" s="87"/>
      <c r="K1098" s="87"/>
      <c r="L1098" s="87"/>
    </row>
    <row r="1099" spans="1:12" ht="13.5" thickBot="1">
      <c r="A1099" s="74" t="s">
        <v>13</v>
      </c>
      <c r="B1099" s="74"/>
      <c r="C1099" s="88" t="s">
        <v>34</v>
      </c>
      <c r="D1099" s="89"/>
      <c r="E1099" s="89"/>
      <c r="F1099" s="89"/>
      <c r="G1099" s="89"/>
      <c r="H1099" s="89"/>
      <c r="I1099" s="89"/>
      <c r="J1099" s="89"/>
      <c r="K1099" s="89"/>
      <c r="L1099" s="90"/>
    </row>
    <row r="1100" spans="1:12" ht="12.75">
      <c r="A1100" s="74" t="s">
        <v>14</v>
      </c>
      <c r="B1100" s="74"/>
      <c r="C1100" s="75" t="s">
        <v>35</v>
      </c>
      <c r="D1100" s="76"/>
      <c r="E1100" s="76"/>
      <c r="F1100" s="76"/>
      <c r="G1100" s="76"/>
      <c r="H1100" s="76"/>
      <c r="I1100" s="76"/>
      <c r="J1100" s="76"/>
      <c r="K1100" s="76"/>
      <c r="L1100" s="77"/>
    </row>
    <row r="1101" spans="1:12" ht="13.5" thickBot="1">
      <c r="A1101" s="24"/>
      <c r="B1101" s="24"/>
      <c r="C1101" s="78"/>
      <c r="D1101" s="79"/>
      <c r="E1101" s="79"/>
      <c r="F1101" s="79"/>
      <c r="G1101" s="79"/>
      <c r="H1101" s="79"/>
      <c r="I1101" s="79"/>
      <c r="J1101" s="79"/>
      <c r="K1101" s="79"/>
      <c r="L1101" s="80"/>
    </row>
    <row r="1102" spans="1:12" ht="12.75">
      <c r="A1102" s="103" t="s">
        <v>15</v>
      </c>
      <c r="B1102" s="104"/>
      <c r="C1102" s="104"/>
      <c r="D1102" s="105"/>
      <c r="E1102" s="106" t="s">
        <v>16</v>
      </c>
      <c r="F1102" s="107"/>
      <c r="G1102" s="107"/>
      <c r="H1102" s="108"/>
      <c r="I1102" s="109" t="s">
        <v>17</v>
      </c>
      <c r="J1102" s="110"/>
      <c r="K1102" s="110"/>
      <c r="L1102" s="111"/>
    </row>
    <row r="1103" spans="1:12" ht="12.75">
      <c r="A1103" s="135" t="s">
        <v>36</v>
      </c>
      <c r="B1103" s="136"/>
      <c r="C1103" s="136"/>
      <c r="D1103" s="137"/>
      <c r="E1103" s="71"/>
      <c r="F1103" s="72"/>
      <c r="G1103" s="72"/>
      <c r="H1103" s="81"/>
      <c r="I1103" s="71"/>
      <c r="J1103" s="72"/>
      <c r="K1103" s="72"/>
      <c r="L1103" s="73"/>
    </row>
    <row r="1104" spans="1:12" ht="12.75" customHeight="1">
      <c r="A1104" s="82" t="s">
        <v>37</v>
      </c>
      <c r="B1104" s="83"/>
      <c r="C1104" s="83"/>
      <c r="D1104" s="83"/>
      <c r="E1104" s="26"/>
      <c r="F1104" s="26"/>
      <c r="G1104" s="26"/>
      <c r="H1104" s="27">
        <v>2014</v>
      </c>
      <c r="I1104" s="27">
        <v>2015</v>
      </c>
      <c r="J1104" s="27">
        <v>2016</v>
      </c>
      <c r="K1104" s="27">
        <v>2017</v>
      </c>
      <c r="L1104" s="28" t="s">
        <v>18</v>
      </c>
    </row>
    <row r="1105" spans="1:12" ht="12.75" customHeight="1">
      <c r="A1105" s="124" t="s">
        <v>19</v>
      </c>
      <c r="B1105" s="126"/>
      <c r="C1105" s="126"/>
      <c r="D1105" s="29"/>
      <c r="E1105" s="30"/>
      <c r="F1105" s="30"/>
      <c r="G1105" s="30"/>
      <c r="H1105" s="31">
        <f>H1110+H1114+H1118+H1122+H1126+H1130+H1134</f>
        <v>0</v>
      </c>
      <c r="I1105" s="31">
        <f>I1110+I1114+I1118+I1122+I1126+I1130+I1134</f>
        <v>0</v>
      </c>
      <c r="J1105" s="31">
        <f>J1110+J1114+J1118+J1122+J1126+J1130+J1134</f>
        <v>0</v>
      </c>
      <c r="K1105" s="31">
        <f>K1110+K1114+K1118+K1122+K1126+K1130+K1134</f>
        <v>0</v>
      </c>
      <c r="L1105" s="32">
        <f>SUM(H1105:K1105)</f>
        <v>0</v>
      </c>
    </row>
    <row r="1106" spans="1:12" ht="12.75">
      <c r="A1106" s="33"/>
      <c r="B1106" s="34"/>
      <c r="C1106" s="72"/>
      <c r="D1106" s="72"/>
      <c r="E1106" s="72"/>
      <c r="F1106" s="25"/>
      <c r="G1106" s="35"/>
      <c r="H1106" s="36"/>
      <c r="I1106" s="36"/>
      <c r="J1106" s="36"/>
      <c r="K1106" s="36"/>
      <c r="L1106" s="37"/>
    </row>
    <row r="1107" spans="1:12" ht="12.75" customHeight="1">
      <c r="A1107" s="114" t="s">
        <v>20</v>
      </c>
      <c r="B1107" s="116" t="s">
        <v>30</v>
      </c>
      <c r="C1107" s="99"/>
      <c r="D1107" s="99"/>
      <c r="E1107" s="117"/>
      <c r="F1107" s="99" t="s">
        <v>21</v>
      </c>
      <c r="G1107" s="101" t="s">
        <v>22</v>
      </c>
      <c r="H1107" s="138">
        <v>2014</v>
      </c>
      <c r="I1107" s="112">
        <v>2015</v>
      </c>
      <c r="J1107" s="112">
        <v>2016</v>
      </c>
      <c r="K1107" s="112">
        <v>2017</v>
      </c>
      <c r="L1107" s="94" t="s">
        <v>23</v>
      </c>
    </row>
    <row r="1108" spans="1:12" ht="12.75">
      <c r="A1108" s="115"/>
      <c r="B1108" s="118"/>
      <c r="C1108" s="119"/>
      <c r="D1108" s="119"/>
      <c r="E1108" s="120"/>
      <c r="F1108" s="100"/>
      <c r="G1108" s="102"/>
      <c r="H1108" s="139"/>
      <c r="I1108" s="140"/>
      <c r="J1108" s="140"/>
      <c r="K1108" s="140"/>
      <c r="L1108" s="95"/>
    </row>
    <row r="1109" spans="1:12" ht="25.5">
      <c r="A1109" s="38"/>
      <c r="B1109" s="39" t="s">
        <v>24</v>
      </c>
      <c r="C1109" s="96"/>
      <c r="D1109" s="97"/>
      <c r="E1109" s="98"/>
      <c r="F1109" s="40"/>
      <c r="G1109" s="41" t="s">
        <v>25</v>
      </c>
      <c r="H1109" s="42"/>
      <c r="I1109" s="42"/>
      <c r="J1109" s="42"/>
      <c r="K1109" s="42"/>
      <c r="L1109" s="43">
        <f>SUM(H1109:K1109)</f>
        <v>0</v>
      </c>
    </row>
    <row r="1110" spans="1:12" ht="13.5" thickBot="1">
      <c r="A1110" s="44"/>
      <c r="B1110" s="54" t="s">
        <v>27</v>
      </c>
      <c r="C1110" s="91"/>
      <c r="D1110" s="92"/>
      <c r="E1110" s="93"/>
      <c r="F1110" s="45"/>
      <c r="G1110" s="46" t="s">
        <v>26</v>
      </c>
      <c r="H1110" s="47"/>
      <c r="I1110" s="48"/>
      <c r="J1110" s="47"/>
      <c r="K1110" s="48"/>
      <c r="L1110" s="49">
        <f>SUM(H1110:K1110)</f>
        <v>0</v>
      </c>
    </row>
    <row r="1111" spans="1:12" ht="12.75">
      <c r="A1111" s="44"/>
      <c r="B1111" s="39" t="s">
        <v>31</v>
      </c>
      <c r="C1111" s="91"/>
      <c r="D1111" s="92"/>
      <c r="E1111" s="93"/>
      <c r="F1111" s="45"/>
      <c r="G1111" s="45"/>
      <c r="H1111" s="50"/>
      <c r="I1111" s="51"/>
      <c r="J1111" s="50"/>
      <c r="K1111" s="51"/>
      <c r="L1111" s="52"/>
    </row>
    <row r="1112" spans="1:12" ht="13.5" thickBot="1">
      <c r="A1112" s="53"/>
      <c r="B1112" s="54" t="s">
        <v>32</v>
      </c>
      <c r="C1112" s="127"/>
      <c r="D1112" s="128"/>
      <c r="E1112" s="129"/>
      <c r="F1112" s="55"/>
      <c r="G1112" s="56"/>
      <c r="H1112" s="57"/>
      <c r="I1112" s="58"/>
      <c r="J1112" s="57"/>
      <c r="K1112" s="58"/>
      <c r="L1112" s="59"/>
    </row>
    <row r="1113" spans="1:12" ht="25.5">
      <c r="A1113" s="38"/>
      <c r="B1113" s="39" t="s">
        <v>24</v>
      </c>
      <c r="C1113" s="96"/>
      <c r="D1113" s="97"/>
      <c r="E1113" s="98"/>
      <c r="F1113" s="40"/>
      <c r="G1113" s="41" t="s">
        <v>25</v>
      </c>
      <c r="H1113" s="42"/>
      <c r="I1113" s="42"/>
      <c r="J1113" s="42"/>
      <c r="K1113" s="42"/>
      <c r="L1113" s="43">
        <f>SUM(H1113:K1113)</f>
        <v>0</v>
      </c>
    </row>
    <row r="1114" spans="1:12" ht="13.5" thickBot="1">
      <c r="A1114" s="44"/>
      <c r="B1114" s="54" t="s">
        <v>27</v>
      </c>
      <c r="C1114" s="91"/>
      <c r="D1114" s="92"/>
      <c r="E1114" s="93"/>
      <c r="F1114" s="45"/>
      <c r="G1114" s="46" t="s">
        <v>26</v>
      </c>
      <c r="H1114" s="47"/>
      <c r="I1114" s="48"/>
      <c r="J1114" s="47"/>
      <c r="K1114" s="48"/>
      <c r="L1114" s="49">
        <f>SUM(H1114:K1114)</f>
        <v>0</v>
      </c>
    </row>
    <row r="1115" spans="1:12" ht="12.75">
      <c r="A1115" s="44"/>
      <c r="B1115" s="39" t="s">
        <v>31</v>
      </c>
      <c r="C1115" s="91"/>
      <c r="D1115" s="92"/>
      <c r="E1115" s="93"/>
      <c r="F1115" s="45"/>
      <c r="G1115" s="45"/>
      <c r="H1115" s="50"/>
      <c r="I1115" s="51"/>
      <c r="J1115" s="50"/>
      <c r="K1115" s="51"/>
      <c r="L1115" s="52"/>
    </row>
    <row r="1116" spans="1:12" ht="13.5" thickBot="1">
      <c r="A1116" s="53"/>
      <c r="B1116" s="54" t="s">
        <v>32</v>
      </c>
      <c r="C1116" s="127"/>
      <c r="D1116" s="128"/>
      <c r="E1116" s="129"/>
      <c r="F1116" s="55"/>
      <c r="G1116" s="56"/>
      <c r="H1116" s="57"/>
      <c r="I1116" s="58"/>
      <c r="J1116" s="57"/>
      <c r="K1116" s="58"/>
      <c r="L1116" s="59"/>
    </row>
    <row r="1117" spans="1:12" ht="25.5">
      <c r="A1117" s="38"/>
      <c r="B1117" s="39" t="s">
        <v>24</v>
      </c>
      <c r="C1117" s="96"/>
      <c r="D1117" s="97"/>
      <c r="E1117" s="98"/>
      <c r="F1117" s="40"/>
      <c r="G1117" s="41" t="s">
        <v>25</v>
      </c>
      <c r="H1117" s="42"/>
      <c r="I1117" s="42"/>
      <c r="J1117" s="42"/>
      <c r="K1117" s="42"/>
      <c r="L1117" s="43">
        <f>SUM(H1117:K1117)</f>
        <v>0</v>
      </c>
    </row>
    <row r="1118" spans="1:12" ht="13.5" thickBot="1">
      <c r="A1118" s="44"/>
      <c r="B1118" s="54" t="s">
        <v>27</v>
      </c>
      <c r="C1118" s="91"/>
      <c r="D1118" s="92"/>
      <c r="E1118" s="93"/>
      <c r="F1118" s="45"/>
      <c r="G1118" s="46" t="s">
        <v>26</v>
      </c>
      <c r="H1118" s="47"/>
      <c r="I1118" s="48"/>
      <c r="J1118" s="47"/>
      <c r="K1118" s="48"/>
      <c r="L1118" s="49">
        <f>SUM(H1118:K1118)</f>
        <v>0</v>
      </c>
    </row>
    <row r="1119" spans="1:12" ht="12.75">
      <c r="A1119" s="44"/>
      <c r="B1119" s="39" t="s">
        <v>31</v>
      </c>
      <c r="C1119" s="91"/>
      <c r="D1119" s="92"/>
      <c r="E1119" s="93"/>
      <c r="F1119" s="45"/>
      <c r="G1119" s="45"/>
      <c r="H1119" s="50"/>
      <c r="I1119" s="51"/>
      <c r="J1119" s="50"/>
      <c r="K1119" s="51"/>
      <c r="L1119" s="52"/>
    </row>
    <row r="1120" spans="1:12" ht="13.5" thickBot="1">
      <c r="A1120" s="53"/>
      <c r="B1120" s="54" t="s">
        <v>32</v>
      </c>
      <c r="C1120" s="127"/>
      <c r="D1120" s="128"/>
      <c r="E1120" s="129"/>
      <c r="F1120" s="55"/>
      <c r="G1120" s="56"/>
      <c r="H1120" s="57"/>
      <c r="I1120" s="58"/>
      <c r="J1120" s="57"/>
      <c r="K1120" s="58"/>
      <c r="L1120" s="59"/>
    </row>
    <row r="1121" spans="1:12" ht="25.5">
      <c r="A1121" s="38"/>
      <c r="B1121" s="39" t="s">
        <v>24</v>
      </c>
      <c r="C1121" s="96"/>
      <c r="D1121" s="97"/>
      <c r="E1121" s="98"/>
      <c r="F1121" s="40"/>
      <c r="G1121" s="41" t="s">
        <v>25</v>
      </c>
      <c r="H1121" s="42"/>
      <c r="I1121" s="42"/>
      <c r="J1121" s="42"/>
      <c r="K1121" s="42"/>
      <c r="L1121" s="43">
        <f>SUM(H1121:K1121)</f>
        <v>0</v>
      </c>
    </row>
    <row r="1122" spans="1:12" ht="13.5" thickBot="1">
      <c r="A1122" s="44"/>
      <c r="B1122" s="54" t="s">
        <v>27</v>
      </c>
      <c r="C1122" s="91"/>
      <c r="D1122" s="92"/>
      <c r="E1122" s="93"/>
      <c r="F1122" s="45"/>
      <c r="G1122" s="46" t="s">
        <v>26</v>
      </c>
      <c r="H1122" s="47"/>
      <c r="I1122" s="48"/>
      <c r="J1122" s="47"/>
      <c r="K1122" s="48"/>
      <c r="L1122" s="49">
        <f>SUM(H1122:K1122)</f>
        <v>0</v>
      </c>
    </row>
    <row r="1123" spans="1:12" ht="12.75">
      <c r="A1123" s="44"/>
      <c r="B1123" s="39" t="s">
        <v>31</v>
      </c>
      <c r="C1123" s="91"/>
      <c r="D1123" s="92"/>
      <c r="E1123" s="93"/>
      <c r="F1123" s="45"/>
      <c r="G1123" s="45"/>
      <c r="H1123" s="50"/>
      <c r="I1123" s="51"/>
      <c r="J1123" s="50"/>
      <c r="K1123" s="51"/>
      <c r="L1123" s="52"/>
    </row>
    <row r="1124" spans="1:12" ht="13.5" thickBot="1">
      <c r="A1124" s="53"/>
      <c r="B1124" s="54" t="s">
        <v>32</v>
      </c>
      <c r="C1124" s="127"/>
      <c r="D1124" s="128"/>
      <c r="E1124" s="129"/>
      <c r="F1124" s="55"/>
      <c r="G1124" s="56"/>
      <c r="H1124" s="57"/>
      <c r="I1124" s="58"/>
      <c r="J1124" s="57"/>
      <c r="K1124" s="58"/>
      <c r="L1124" s="59"/>
    </row>
    <row r="1125" spans="1:12" ht="25.5">
      <c r="A1125" s="38"/>
      <c r="B1125" s="39" t="s">
        <v>24</v>
      </c>
      <c r="C1125" s="96"/>
      <c r="D1125" s="97"/>
      <c r="E1125" s="98"/>
      <c r="F1125" s="40"/>
      <c r="G1125" s="41" t="s">
        <v>25</v>
      </c>
      <c r="H1125" s="42"/>
      <c r="I1125" s="42"/>
      <c r="J1125" s="42"/>
      <c r="K1125" s="42"/>
      <c r="L1125" s="43">
        <f>SUM(H1125:K1125)</f>
        <v>0</v>
      </c>
    </row>
    <row r="1126" spans="1:12" ht="13.5" thickBot="1">
      <c r="A1126" s="44"/>
      <c r="B1126" s="54" t="s">
        <v>27</v>
      </c>
      <c r="C1126" s="91"/>
      <c r="D1126" s="92"/>
      <c r="E1126" s="93"/>
      <c r="F1126" s="45"/>
      <c r="G1126" s="46" t="s">
        <v>26</v>
      </c>
      <c r="H1126" s="47"/>
      <c r="I1126" s="48"/>
      <c r="J1126" s="47"/>
      <c r="K1126" s="48"/>
      <c r="L1126" s="49">
        <f>SUM(H1126:K1126)</f>
        <v>0</v>
      </c>
    </row>
    <row r="1127" spans="1:12" ht="12.75">
      <c r="A1127" s="44"/>
      <c r="B1127" s="39" t="s">
        <v>31</v>
      </c>
      <c r="C1127" s="91"/>
      <c r="D1127" s="92"/>
      <c r="E1127" s="93"/>
      <c r="F1127" s="45"/>
      <c r="G1127" s="45"/>
      <c r="H1127" s="50"/>
      <c r="I1127" s="51"/>
      <c r="J1127" s="50"/>
      <c r="K1127" s="51"/>
      <c r="L1127" s="52"/>
    </row>
    <row r="1128" spans="1:12" ht="13.5" thickBot="1">
      <c r="A1128" s="53"/>
      <c r="B1128" s="54" t="s">
        <v>32</v>
      </c>
      <c r="C1128" s="127"/>
      <c r="D1128" s="128"/>
      <c r="E1128" s="129"/>
      <c r="F1128" s="55"/>
      <c r="G1128" s="56"/>
      <c r="H1128" s="57"/>
      <c r="I1128" s="58"/>
      <c r="J1128" s="57"/>
      <c r="K1128" s="58"/>
      <c r="L1128" s="59"/>
    </row>
    <row r="1129" spans="1:12" ht="25.5">
      <c r="A1129" s="38"/>
      <c r="B1129" s="39" t="s">
        <v>24</v>
      </c>
      <c r="C1129" s="96"/>
      <c r="D1129" s="97"/>
      <c r="E1129" s="98"/>
      <c r="F1129" s="40"/>
      <c r="G1129" s="41" t="s">
        <v>25</v>
      </c>
      <c r="H1129" s="42"/>
      <c r="I1129" s="42"/>
      <c r="J1129" s="42"/>
      <c r="K1129" s="42"/>
      <c r="L1129" s="43">
        <f>SUM(H1129:K1129)</f>
        <v>0</v>
      </c>
    </row>
    <row r="1130" spans="1:12" ht="13.5" thickBot="1">
      <c r="A1130" s="44"/>
      <c r="B1130" s="54" t="s">
        <v>27</v>
      </c>
      <c r="C1130" s="91"/>
      <c r="D1130" s="92"/>
      <c r="E1130" s="93"/>
      <c r="F1130" s="45"/>
      <c r="G1130" s="46" t="s">
        <v>26</v>
      </c>
      <c r="H1130" s="47"/>
      <c r="I1130" s="48"/>
      <c r="J1130" s="47"/>
      <c r="K1130" s="48"/>
      <c r="L1130" s="49">
        <f>SUM(H1130:K1130)</f>
        <v>0</v>
      </c>
    </row>
    <row r="1131" spans="1:12" ht="12.75">
      <c r="A1131" s="44"/>
      <c r="B1131" s="39" t="s">
        <v>31</v>
      </c>
      <c r="C1131" s="91"/>
      <c r="D1131" s="92"/>
      <c r="E1131" s="93"/>
      <c r="F1131" s="45"/>
      <c r="G1131" s="45"/>
      <c r="H1131" s="50"/>
      <c r="I1131" s="51"/>
      <c r="J1131" s="50"/>
      <c r="K1131" s="51"/>
      <c r="L1131" s="52"/>
    </row>
    <row r="1132" spans="1:12" ht="13.5" thickBot="1">
      <c r="A1132" s="53"/>
      <c r="B1132" s="54" t="s">
        <v>32</v>
      </c>
      <c r="C1132" s="127"/>
      <c r="D1132" s="128"/>
      <c r="E1132" s="129"/>
      <c r="F1132" s="55"/>
      <c r="G1132" s="56"/>
      <c r="H1132" s="57"/>
      <c r="I1132" s="58"/>
      <c r="J1132" s="57"/>
      <c r="K1132" s="58"/>
      <c r="L1132" s="59"/>
    </row>
    <row r="1133" spans="1:12" ht="25.5">
      <c r="A1133" s="38"/>
      <c r="B1133" s="39" t="s">
        <v>24</v>
      </c>
      <c r="C1133" s="96"/>
      <c r="D1133" s="97"/>
      <c r="E1133" s="98"/>
      <c r="F1133" s="40"/>
      <c r="G1133" s="41" t="s">
        <v>25</v>
      </c>
      <c r="H1133" s="42"/>
      <c r="I1133" s="42"/>
      <c r="J1133" s="42"/>
      <c r="K1133" s="42"/>
      <c r="L1133" s="43">
        <f>SUM(H1133:K1133)</f>
        <v>0</v>
      </c>
    </row>
    <row r="1134" spans="1:12" ht="13.5" thickBot="1">
      <c r="A1134" s="44"/>
      <c r="B1134" s="54" t="s">
        <v>27</v>
      </c>
      <c r="C1134" s="91"/>
      <c r="D1134" s="92"/>
      <c r="E1134" s="93"/>
      <c r="F1134" s="45"/>
      <c r="G1134" s="46" t="s">
        <v>26</v>
      </c>
      <c r="H1134" s="47"/>
      <c r="I1134" s="48"/>
      <c r="J1134" s="47"/>
      <c r="K1134" s="48"/>
      <c r="L1134" s="49">
        <f>SUM(H1134:K1134)</f>
        <v>0</v>
      </c>
    </row>
    <row r="1135" spans="1:12" ht="12.75">
      <c r="A1135" s="44"/>
      <c r="B1135" s="39" t="s">
        <v>31</v>
      </c>
      <c r="C1135" s="91"/>
      <c r="D1135" s="92"/>
      <c r="E1135" s="93"/>
      <c r="F1135" s="45"/>
      <c r="G1135" s="45"/>
      <c r="H1135" s="50"/>
      <c r="I1135" s="51"/>
      <c r="J1135" s="50"/>
      <c r="K1135" s="51"/>
      <c r="L1135" s="52"/>
    </row>
    <row r="1136" spans="1:12" ht="13.5" thickBot="1">
      <c r="A1136" s="53"/>
      <c r="B1136" s="54" t="s">
        <v>32</v>
      </c>
      <c r="C1136" s="127"/>
      <c r="D1136" s="128"/>
      <c r="E1136" s="129"/>
      <c r="F1136" s="55"/>
      <c r="G1136" s="56"/>
      <c r="H1136" s="57"/>
      <c r="I1136" s="58"/>
      <c r="J1136" s="57"/>
      <c r="K1136" s="58"/>
      <c r="L1136" s="59"/>
    </row>
    <row r="1137" spans="1:12" ht="13.5" thickBot="1">
      <c r="A1137" s="130" t="s">
        <v>28</v>
      </c>
      <c r="B1137" s="131"/>
      <c r="C1137" s="131"/>
      <c r="D1137" s="131"/>
      <c r="E1137" s="131"/>
      <c r="F1137" s="131"/>
      <c r="G1137" s="131"/>
      <c r="H1137" s="131"/>
      <c r="I1137" s="131"/>
      <c r="J1137" s="131"/>
      <c r="K1137" s="131"/>
      <c r="L1137" s="134"/>
    </row>
  </sheetData>
  <sheetProtection/>
  <mergeCells count="1328">
    <mergeCell ref="C1064:E1064"/>
    <mergeCell ref="A1088:L1088"/>
    <mergeCell ref="F1062:F1063"/>
    <mergeCell ref="G1062:G1063"/>
    <mergeCell ref="H1062:H1063"/>
    <mergeCell ref="I1062:I1063"/>
    <mergeCell ref="J1062:J1063"/>
    <mergeCell ref="K1062:K1063"/>
    <mergeCell ref="A1051:L1051"/>
    <mergeCell ref="A1054:B1054"/>
    <mergeCell ref="C1054:L1054"/>
    <mergeCell ref="C1055:L1056"/>
    <mergeCell ref="A1057:D1057"/>
    <mergeCell ref="E1057:H1057"/>
    <mergeCell ref="I1057:L1057"/>
    <mergeCell ref="C1133:E1133"/>
    <mergeCell ref="C1134:E1134"/>
    <mergeCell ref="C1135:E1135"/>
    <mergeCell ref="C1136:E1136"/>
    <mergeCell ref="C1127:E1127"/>
    <mergeCell ref="C1128:E1128"/>
    <mergeCell ref="C1129:E1129"/>
    <mergeCell ref="C1130:E1130"/>
    <mergeCell ref="C1131:E1131"/>
    <mergeCell ref="C1132:E1132"/>
    <mergeCell ref="C1121:E1121"/>
    <mergeCell ref="C1122:E1122"/>
    <mergeCell ref="C1123:E1123"/>
    <mergeCell ref="C1124:E1124"/>
    <mergeCell ref="C1125:E1125"/>
    <mergeCell ref="C1126:E1126"/>
    <mergeCell ref="C1115:E1115"/>
    <mergeCell ref="C1116:E1116"/>
    <mergeCell ref="C1117:E1117"/>
    <mergeCell ref="C1118:E1118"/>
    <mergeCell ref="C1119:E1119"/>
    <mergeCell ref="C1120:E1120"/>
    <mergeCell ref="C1109:E1109"/>
    <mergeCell ref="C1110:E1110"/>
    <mergeCell ref="C1111:E1111"/>
    <mergeCell ref="C1112:E1112"/>
    <mergeCell ref="C1113:E1113"/>
    <mergeCell ref="C1114:E1114"/>
    <mergeCell ref="G1107:G1108"/>
    <mergeCell ref="H1107:H1108"/>
    <mergeCell ref="I1107:I1108"/>
    <mergeCell ref="J1107:J1108"/>
    <mergeCell ref="K1107:K1108"/>
    <mergeCell ref="L1107:L1108"/>
    <mergeCell ref="A1104:D1104"/>
    <mergeCell ref="A1105:C1105"/>
    <mergeCell ref="C1106:E1106"/>
    <mergeCell ref="A1107:A1108"/>
    <mergeCell ref="B1107:E1108"/>
    <mergeCell ref="F1107:F1108"/>
    <mergeCell ref="A1102:D1102"/>
    <mergeCell ref="E1102:H1102"/>
    <mergeCell ref="I1102:L1102"/>
    <mergeCell ref="A1103:D1103"/>
    <mergeCell ref="E1103:H1103"/>
    <mergeCell ref="I1103:L1103"/>
    <mergeCell ref="A1097:L1097"/>
    <mergeCell ref="A1098:L1098"/>
    <mergeCell ref="A1099:B1099"/>
    <mergeCell ref="C1099:L1099"/>
    <mergeCell ref="A1100:B1100"/>
    <mergeCell ref="C1100:L1101"/>
    <mergeCell ref="C1083:E1083"/>
    <mergeCell ref="C1084:E1084"/>
    <mergeCell ref="C1085:E1085"/>
    <mergeCell ref="C1086:E1086"/>
    <mergeCell ref="C1087:E1087"/>
    <mergeCell ref="C1077:E1077"/>
    <mergeCell ref="C1078:E1078"/>
    <mergeCell ref="C1079:E1079"/>
    <mergeCell ref="C1080:E1080"/>
    <mergeCell ref="C1081:E1081"/>
    <mergeCell ref="C1082:E1082"/>
    <mergeCell ref="C1071:E1071"/>
    <mergeCell ref="C1072:E1072"/>
    <mergeCell ref="C1073:E1073"/>
    <mergeCell ref="C1074:E1074"/>
    <mergeCell ref="C1075:E1075"/>
    <mergeCell ref="C1076:E1076"/>
    <mergeCell ref="C1065:E1065"/>
    <mergeCell ref="C1066:E1066"/>
    <mergeCell ref="C1067:E1067"/>
    <mergeCell ref="C1068:E1068"/>
    <mergeCell ref="C1069:E1069"/>
    <mergeCell ref="C1070:E1070"/>
    <mergeCell ref="L1062:L1063"/>
    <mergeCell ref="A1060:C1060"/>
    <mergeCell ref="C1061:E1061"/>
    <mergeCell ref="A1062:A1063"/>
    <mergeCell ref="B1062:E1063"/>
    <mergeCell ref="A1058:D1058"/>
    <mergeCell ref="E1058:H1058"/>
    <mergeCell ref="I1058:L1058"/>
    <mergeCell ref="A1059:D1059"/>
    <mergeCell ref="A1053:L1053"/>
    <mergeCell ref="A1055:B1055"/>
    <mergeCell ref="C1044:E1044"/>
    <mergeCell ref="C1045:E1045"/>
    <mergeCell ref="C1046:E1046"/>
    <mergeCell ref="C1047:E1047"/>
    <mergeCell ref="C1038:E1038"/>
    <mergeCell ref="C1039:E1039"/>
    <mergeCell ref="C1040:E1040"/>
    <mergeCell ref="C1041:E1041"/>
    <mergeCell ref="C1042:E1042"/>
    <mergeCell ref="C1043:E1043"/>
    <mergeCell ref="C1032:E1032"/>
    <mergeCell ref="C1033:E1033"/>
    <mergeCell ref="C1034:E1034"/>
    <mergeCell ref="C1035:E1035"/>
    <mergeCell ref="C1036:E1036"/>
    <mergeCell ref="C1037:E1037"/>
    <mergeCell ref="C1026:E1026"/>
    <mergeCell ref="C1027:E1027"/>
    <mergeCell ref="C1028:E1028"/>
    <mergeCell ref="C1029:E1029"/>
    <mergeCell ref="C1030:E1030"/>
    <mergeCell ref="C1031:E1031"/>
    <mergeCell ref="C1020:E1020"/>
    <mergeCell ref="C1021:E1021"/>
    <mergeCell ref="C1022:E1022"/>
    <mergeCell ref="C1023:E1023"/>
    <mergeCell ref="C1024:E1024"/>
    <mergeCell ref="C1025:E1025"/>
    <mergeCell ref="G1018:G1019"/>
    <mergeCell ref="H1018:H1019"/>
    <mergeCell ref="I1018:I1019"/>
    <mergeCell ref="J1018:J1019"/>
    <mergeCell ref="K1018:K1019"/>
    <mergeCell ref="L1018:L1019"/>
    <mergeCell ref="A1015:D1015"/>
    <mergeCell ref="A1016:C1016"/>
    <mergeCell ref="C1017:E1017"/>
    <mergeCell ref="A1018:A1019"/>
    <mergeCell ref="B1018:E1019"/>
    <mergeCell ref="F1018:F1019"/>
    <mergeCell ref="A1013:D1013"/>
    <mergeCell ref="E1013:H1013"/>
    <mergeCell ref="I1013:L1013"/>
    <mergeCell ref="A1014:D1014"/>
    <mergeCell ref="E1014:H1014"/>
    <mergeCell ref="I1014:L1014"/>
    <mergeCell ref="A1008:L1008"/>
    <mergeCell ref="A1009:L1009"/>
    <mergeCell ref="A1010:B1010"/>
    <mergeCell ref="C1010:L1010"/>
    <mergeCell ref="A1011:B1011"/>
    <mergeCell ref="C1011:L1012"/>
    <mergeCell ref="C996:E996"/>
    <mergeCell ref="C997:E997"/>
    <mergeCell ref="C998:E998"/>
    <mergeCell ref="C999:E999"/>
    <mergeCell ref="C994:E994"/>
    <mergeCell ref="C995:E995"/>
    <mergeCell ref="C988:E988"/>
    <mergeCell ref="C989:E989"/>
    <mergeCell ref="C990:E990"/>
    <mergeCell ref="C991:E991"/>
    <mergeCell ref="C992:E992"/>
    <mergeCell ref="C993:E993"/>
    <mergeCell ref="C982:E982"/>
    <mergeCell ref="C983:E983"/>
    <mergeCell ref="C984:E984"/>
    <mergeCell ref="C985:E985"/>
    <mergeCell ref="C986:E986"/>
    <mergeCell ref="C987:E987"/>
    <mergeCell ref="C976:E976"/>
    <mergeCell ref="C977:E977"/>
    <mergeCell ref="C978:E978"/>
    <mergeCell ref="C979:E979"/>
    <mergeCell ref="C980:E980"/>
    <mergeCell ref="C981:E981"/>
    <mergeCell ref="G974:G975"/>
    <mergeCell ref="H974:H975"/>
    <mergeCell ref="I974:I975"/>
    <mergeCell ref="J974:J975"/>
    <mergeCell ref="K974:K975"/>
    <mergeCell ref="L974:L975"/>
    <mergeCell ref="A971:D971"/>
    <mergeCell ref="A972:C972"/>
    <mergeCell ref="C973:E973"/>
    <mergeCell ref="A974:A975"/>
    <mergeCell ref="B974:E975"/>
    <mergeCell ref="F974:F975"/>
    <mergeCell ref="A969:D969"/>
    <mergeCell ref="E969:H969"/>
    <mergeCell ref="I969:L969"/>
    <mergeCell ref="A970:D970"/>
    <mergeCell ref="E970:H970"/>
    <mergeCell ref="I970:L970"/>
    <mergeCell ref="A963:L963"/>
    <mergeCell ref="A964:L964"/>
    <mergeCell ref="A965:L965"/>
    <mergeCell ref="A966:B966"/>
    <mergeCell ref="C966:L966"/>
    <mergeCell ref="A967:B967"/>
    <mergeCell ref="C967:L968"/>
    <mergeCell ref="C949:E949"/>
    <mergeCell ref="C950:E950"/>
    <mergeCell ref="C951:E951"/>
    <mergeCell ref="C952:E952"/>
    <mergeCell ref="C953:E953"/>
    <mergeCell ref="C954:E954"/>
    <mergeCell ref="C943:E943"/>
    <mergeCell ref="C944:E944"/>
    <mergeCell ref="C945:E945"/>
    <mergeCell ref="C946:E946"/>
    <mergeCell ref="C947:E947"/>
    <mergeCell ref="C948:E948"/>
    <mergeCell ref="C937:E937"/>
    <mergeCell ref="C938:E938"/>
    <mergeCell ref="C939:E939"/>
    <mergeCell ref="C940:E940"/>
    <mergeCell ref="C941:E941"/>
    <mergeCell ref="C942:E942"/>
    <mergeCell ref="C931:E931"/>
    <mergeCell ref="C932:E932"/>
    <mergeCell ref="C933:E933"/>
    <mergeCell ref="C934:E934"/>
    <mergeCell ref="C935:E935"/>
    <mergeCell ref="C936:E936"/>
    <mergeCell ref="G929:G930"/>
    <mergeCell ref="H929:H930"/>
    <mergeCell ref="I929:I930"/>
    <mergeCell ref="J929:J930"/>
    <mergeCell ref="K929:K930"/>
    <mergeCell ref="L929:L930"/>
    <mergeCell ref="A926:D926"/>
    <mergeCell ref="A927:C927"/>
    <mergeCell ref="C928:E928"/>
    <mergeCell ref="A929:A930"/>
    <mergeCell ref="B929:E930"/>
    <mergeCell ref="F929:F930"/>
    <mergeCell ref="A924:D924"/>
    <mergeCell ref="E924:H924"/>
    <mergeCell ref="I924:L924"/>
    <mergeCell ref="A925:D925"/>
    <mergeCell ref="E925:H925"/>
    <mergeCell ref="I925:L925"/>
    <mergeCell ref="A919:L919"/>
    <mergeCell ref="A920:L920"/>
    <mergeCell ref="A921:B921"/>
    <mergeCell ref="C921:L921"/>
    <mergeCell ref="A922:B922"/>
    <mergeCell ref="C922:L923"/>
    <mergeCell ref="C911:E911"/>
    <mergeCell ref="C912:E912"/>
    <mergeCell ref="C913:E913"/>
    <mergeCell ref="C914:E914"/>
    <mergeCell ref="C905:E905"/>
    <mergeCell ref="C906:E906"/>
    <mergeCell ref="C907:E907"/>
    <mergeCell ref="C908:E908"/>
    <mergeCell ref="C909:E909"/>
    <mergeCell ref="C910:E910"/>
    <mergeCell ref="C899:E899"/>
    <mergeCell ref="C900:E900"/>
    <mergeCell ref="C901:E901"/>
    <mergeCell ref="C902:E902"/>
    <mergeCell ref="C903:E903"/>
    <mergeCell ref="C904:E904"/>
    <mergeCell ref="C893:E893"/>
    <mergeCell ref="C894:E894"/>
    <mergeCell ref="C895:E895"/>
    <mergeCell ref="C896:E896"/>
    <mergeCell ref="C897:E897"/>
    <mergeCell ref="C898:E898"/>
    <mergeCell ref="C887:E887"/>
    <mergeCell ref="C888:E888"/>
    <mergeCell ref="C889:E889"/>
    <mergeCell ref="C890:E890"/>
    <mergeCell ref="C891:E891"/>
    <mergeCell ref="C892:E892"/>
    <mergeCell ref="G885:G886"/>
    <mergeCell ref="H885:H886"/>
    <mergeCell ref="I885:I886"/>
    <mergeCell ref="J885:J886"/>
    <mergeCell ref="K885:K886"/>
    <mergeCell ref="L885:L886"/>
    <mergeCell ref="A882:D882"/>
    <mergeCell ref="A883:C883"/>
    <mergeCell ref="C884:E884"/>
    <mergeCell ref="A885:A886"/>
    <mergeCell ref="B885:E886"/>
    <mergeCell ref="F885:F886"/>
    <mergeCell ref="A880:D880"/>
    <mergeCell ref="E880:H880"/>
    <mergeCell ref="I880:L880"/>
    <mergeCell ref="A881:D881"/>
    <mergeCell ref="E881:H881"/>
    <mergeCell ref="I881:L881"/>
    <mergeCell ref="A875:L875"/>
    <mergeCell ref="A876:L876"/>
    <mergeCell ref="A877:B877"/>
    <mergeCell ref="C877:L877"/>
    <mergeCell ref="A878:B878"/>
    <mergeCell ref="C878:L879"/>
    <mergeCell ref="A874:L874"/>
    <mergeCell ref="A1137:L1137"/>
    <mergeCell ref="A1096:L1096"/>
    <mergeCell ref="A1052:L1052"/>
    <mergeCell ref="A1048:L1048"/>
    <mergeCell ref="A1007:L1007"/>
    <mergeCell ref="A1000:L1000"/>
    <mergeCell ref="A955:L955"/>
    <mergeCell ref="A918:L918"/>
    <mergeCell ref="A915:L915"/>
    <mergeCell ref="C855:E855"/>
    <mergeCell ref="C856:E856"/>
    <mergeCell ref="C857:E857"/>
    <mergeCell ref="C858:E858"/>
    <mergeCell ref="C849:E849"/>
    <mergeCell ref="C850:E850"/>
    <mergeCell ref="C851:E851"/>
    <mergeCell ref="C852:E852"/>
    <mergeCell ref="C853:E853"/>
    <mergeCell ref="C854:E854"/>
    <mergeCell ref="C843:E843"/>
    <mergeCell ref="C844:E844"/>
    <mergeCell ref="C845:E845"/>
    <mergeCell ref="C846:E846"/>
    <mergeCell ref="C847:E847"/>
    <mergeCell ref="C848:E848"/>
    <mergeCell ref="G841:G842"/>
    <mergeCell ref="H841:H842"/>
    <mergeCell ref="I841:I842"/>
    <mergeCell ref="J841:J842"/>
    <mergeCell ref="K841:K842"/>
    <mergeCell ref="L841:L842"/>
    <mergeCell ref="A838:D838"/>
    <mergeCell ref="A839:C839"/>
    <mergeCell ref="C840:E840"/>
    <mergeCell ref="A841:A842"/>
    <mergeCell ref="B841:E842"/>
    <mergeCell ref="F841:F842"/>
    <mergeCell ref="A836:D836"/>
    <mergeCell ref="E836:H836"/>
    <mergeCell ref="I836:L836"/>
    <mergeCell ref="A837:D837"/>
    <mergeCell ref="E837:H837"/>
    <mergeCell ref="I837:L837"/>
    <mergeCell ref="A831:L831"/>
    <mergeCell ref="A832:L832"/>
    <mergeCell ref="A833:B833"/>
    <mergeCell ref="C833:L833"/>
    <mergeCell ref="A834:B834"/>
    <mergeCell ref="C834:L835"/>
    <mergeCell ref="C817:E817"/>
    <mergeCell ref="C818:E818"/>
    <mergeCell ref="C819:E819"/>
    <mergeCell ref="C820:E820"/>
    <mergeCell ref="A821:L821"/>
    <mergeCell ref="A830:L830"/>
    <mergeCell ref="C811:E811"/>
    <mergeCell ref="C812:E812"/>
    <mergeCell ref="C813:E813"/>
    <mergeCell ref="C814:E814"/>
    <mergeCell ref="C815:E815"/>
    <mergeCell ref="C816:E816"/>
    <mergeCell ref="C805:E805"/>
    <mergeCell ref="C806:E806"/>
    <mergeCell ref="C807:E807"/>
    <mergeCell ref="C808:E808"/>
    <mergeCell ref="C809:E809"/>
    <mergeCell ref="C810:E810"/>
    <mergeCell ref="C801:E801"/>
    <mergeCell ref="C802:E802"/>
    <mergeCell ref="C803:E803"/>
    <mergeCell ref="C804:E804"/>
    <mergeCell ref="C797:E797"/>
    <mergeCell ref="C798:E798"/>
    <mergeCell ref="C799:E799"/>
    <mergeCell ref="C800:E800"/>
    <mergeCell ref="G795:G796"/>
    <mergeCell ref="H795:H796"/>
    <mergeCell ref="I795:I796"/>
    <mergeCell ref="J795:J796"/>
    <mergeCell ref="K795:K796"/>
    <mergeCell ref="L795:L796"/>
    <mergeCell ref="A792:D792"/>
    <mergeCell ref="A793:C793"/>
    <mergeCell ref="C794:E794"/>
    <mergeCell ref="A795:A796"/>
    <mergeCell ref="B795:E796"/>
    <mergeCell ref="F795:F796"/>
    <mergeCell ref="A790:D790"/>
    <mergeCell ref="E790:H790"/>
    <mergeCell ref="I790:L790"/>
    <mergeCell ref="A791:D791"/>
    <mergeCell ref="E791:H791"/>
    <mergeCell ref="I791:L791"/>
    <mergeCell ref="A785:L785"/>
    <mergeCell ref="A786:L786"/>
    <mergeCell ref="A787:B787"/>
    <mergeCell ref="C787:L787"/>
    <mergeCell ref="A788:B788"/>
    <mergeCell ref="C788:L789"/>
    <mergeCell ref="C778:E778"/>
    <mergeCell ref="C779:E779"/>
    <mergeCell ref="C780:E780"/>
    <mergeCell ref="C781:E781"/>
    <mergeCell ref="A782:L782"/>
    <mergeCell ref="A784:L784"/>
    <mergeCell ref="C772:E772"/>
    <mergeCell ref="C773:E773"/>
    <mergeCell ref="C774:E774"/>
    <mergeCell ref="C775:E775"/>
    <mergeCell ref="C776:E776"/>
    <mergeCell ref="C777:E777"/>
    <mergeCell ref="C766:E766"/>
    <mergeCell ref="C767:E767"/>
    <mergeCell ref="C768:E768"/>
    <mergeCell ref="C769:E769"/>
    <mergeCell ref="C770:E770"/>
    <mergeCell ref="C771:E771"/>
    <mergeCell ref="C760:E760"/>
    <mergeCell ref="C761:E761"/>
    <mergeCell ref="C762:E762"/>
    <mergeCell ref="C763:E763"/>
    <mergeCell ref="C764:E764"/>
    <mergeCell ref="C765:E765"/>
    <mergeCell ref="C754:E754"/>
    <mergeCell ref="C755:E755"/>
    <mergeCell ref="C756:E756"/>
    <mergeCell ref="C757:E757"/>
    <mergeCell ref="C758:E758"/>
    <mergeCell ref="C759:E759"/>
    <mergeCell ref="G752:G753"/>
    <mergeCell ref="H752:H753"/>
    <mergeCell ref="I752:I753"/>
    <mergeCell ref="J752:J753"/>
    <mergeCell ref="K752:K753"/>
    <mergeCell ref="L752:L753"/>
    <mergeCell ref="A749:D749"/>
    <mergeCell ref="A750:C750"/>
    <mergeCell ref="C751:E751"/>
    <mergeCell ref="A752:A753"/>
    <mergeCell ref="B752:E753"/>
    <mergeCell ref="F752:F753"/>
    <mergeCell ref="A747:D747"/>
    <mergeCell ref="E747:H747"/>
    <mergeCell ref="I747:L747"/>
    <mergeCell ref="A748:D748"/>
    <mergeCell ref="E748:H748"/>
    <mergeCell ref="I748:L748"/>
    <mergeCell ref="A742:L742"/>
    <mergeCell ref="A743:L743"/>
    <mergeCell ref="A744:B744"/>
    <mergeCell ref="C744:L744"/>
    <mergeCell ref="A745:B745"/>
    <mergeCell ref="C745:L746"/>
    <mergeCell ref="C733:E733"/>
    <mergeCell ref="C734:E734"/>
    <mergeCell ref="C735:E735"/>
    <mergeCell ref="C736:E736"/>
    <mergeCell ref="A737:L737"/>
    <mergeCell ref="A741:L741"/>
    <mergeCell ref="C727:E727"/>
    <mergeCell ref="C728:E728"/>
    <mergeCell ref="C729:E729"/>
    <mergeCell ref="C730:E730"/>
    <mergeCell ref="C731:E731"/>
    <mergeCell ref="C732:E732"/>
    <mergeCell ref="C721:E721"/>
    <mergeCell ref="C722:E722"/>
    <mergeCell ref="C723:E723"/>
    <mergeCell ref="C724:E724"/>
    <mergeCell ref="C725:E725"/>
    <mergeCell ref="C726:E726"/>
    <mergeCell ref="C715:E715"/>
    <mergeCell ref="C716:E716"/>
    <mergeCell ref="C717:E717"/>
    <mergeCell ref="C718:E718"/>
    <mergeCell ref="C719:E719"/>
    <mergeCell ref="C720:E720"/>
    <mergeCell ref="C709:E709"/>
    <mergeCell ref="C710:E710"/>
    <mergeCell ref="C711:E711"/>
    <mergeCell ref="C712:E712"/>
    <mergeCell ref="C713:E713"/>
    <mergeCell ref="C714:E714"/>
    <mergeCell ref="G707:G708"/>
    <mergeCell ref="H707:H708"/>
    <mergeCell ref="I707:I708"/>
    <mergeCell ref="J707:J708"/>
    <mergeCell ref="K707:K708"/>
    <mergeCell ref="L707:L708"/>
    <mergeCell ref="A704:D704"/>
    <mergeCell ref="A705:C705"/>
    <mergeCell ref="C706:E706"/>
    <mergeCell ref="A707:A708"/>
    <mergeCell ref="B707:E708"/>
    <mergeCell ref="F707:F708"/>
    <mergeCell ref="A702:D702"/>
    <mergeCell ref="E702:H702"/>
    <mergeCell ref="I702:L702"/>
    <mergeCell ref="A703:D703"/>
    <mergeCell ref="E703:H703"/>
    <mergeCell ref="I703:L703"/>
    <mergeCell ref="A697:L697"/>
    <mergeCell ref="A698:L698"/>
    <mergeCell ref="A699:B699"/>
    <mergeCell ref="C699:L699"/>
    <mergeCell ref="A700:B700"/>
    <mergeCell ref="C700:L701"/>
    <mergeCell ref="C690:E690"/>
    <mergeCell ref="C691:E691"/>
    <mergeCell ref="C692:E692"/>
    <mergeCell ref="C693:E693"/>
    <mergeCell ref="A694:L694"/>
    <mergeCell ref="A696:L696"/>
    <mergeCell ref="C684:E684"/>
    <mergeCell ref="C685:E685"/>
    <mergeCell ref="C686:E686"/>
    <mergeCell ref="C687:E687"/>
    <mergeCell ref="C688:E688"/>
    <mergeCell ref="C689:E689"/>
    <mergeCell ref="C678:E678"/>
    <mergeCell ref="C679:E679"/>
    <mergeCell ref="C680:E680"/>
    <mergeCell ref="C681:E681"/>
    <mergeCell ref="C682:E682"/>
    <mergeCell ref="C683:E683"/>
    <mergeCell ref="C672:E672"/>
    <mergeCell ref="C673:E673"/>
    <mergeCell ref="C674:E674"/>
    <mergeCell ref="C675:E675"/>
    <mergeCell ref="C676:E676"/>
    <mergeCell ref="C677:E677"/>
    <mergeCell ref="C666:E666"/>
    <mergeCell ref="C667:E667"/>
    <mergeCell ref="C668:E668"/>
    <mergeCell ref="C669:E669"/>
    <mergeCell ref="C670:E670"/>
    <mergeCell ref="C671:E671"/>
    <mergeCell ref="G664:G665"/>
    <mergeCell ref="H664:H665"/>
    <mergeCell ref="I664:I665"/>
    <mergeCell ref="J664:J665"/>
    <mergeCell ref="K664:K665"/>
    <mergeCell ref="L664:L665"/>
    <mergeCell ref="A661:D661"/>
    <mergeCell ref="A662:C662"/>
    <mergeCell ref="C663:E663"/>
    <mergeCell ref="A664:A665"/>
    <mergeCell ref="B664:E665"/>
    <mergeCell ref="F664:F665"/>
    <mergeCell ref="A659:D659"/>
    <mergeCell ref="E659:H659"/>
    <mergeCell ref="I659:L659"/>
    <mergeCell ref="A660:D660"/>
    <mergeCell ref="E660:H660"/>
    <mergeCell ref="I660:L660"/>
    <mergeCell ref="A654:L654"/>
    <mergeCell ref="A655:L655"/>
    <mergeCell ref="A656:B656"/>
    <mergeCell ref="C656:L656"/>
    <mergeCell ref="A657:B657"/>
    <mergeCell ref="C657:L658"/>
    <mergeCell ref="A648:L648"/>
    <mergeCell ref="A653:L653"/>
    <mergeCell ref="C642:E642"/>
    <mergeCell ref="C643:E643"/>
    <mergeCell ref="C644:E644"/>
    <mergeCell ref="C645:E645"/>
    <mergeCell ref="C646:E646"/>
    <mergeCell ref="C647:E647"/>
    <mergeCell ref="C636:E636"/>
    <mergeCell ref="C637:E637"/>
    <mergeCell ref="C638:E638"/>
    <mergeCell ref="C639:E639"/>
    <mergeCell ref="C640:E640"/>
    <mergeCell ref="C641:E641"/>
    <mergeCell ref="C630:E630"/>
    <mergeCell ref="C631:E631"/>
    <mergeCell ref="C632:E632"/>
    <mergeCell ref="C633:E633"/>
    <mergeCell ref="C634:E634"/>
    <mergeCell ref="C635:E635"/>
    <mergeCell ref="C624:E624"/>
    <mergeCell ref="C625:E625"/>
    <mergeCell ref="C626:E626"/>
    <mergeCell ref="C627:E627"/>
    <mergeCell ref="C628:E628"/>
    <mergeCell ref="C629:E629"/>
    <mergeCell ref="G622:G623"/>
    <mergeCell ref="H622:H623"/>
    <mergeCell ref="I622:I623"/>
    <mergeCell ref="J622:J623"/>
    <mergeCell ref="K622:K623"/>
    <mergeCell ref="L622:L623"/>
    <mergeCell ref="A619:D619"/>
    <mergeCell ref="A620:C620"/>
    <mergeCell ref="C621:E621"/>
    <mergeCell ref="A622:A623"/>
    <mergeCell ref="B622:E623"/>
    <mergeCell ref="F622:F623"/>
    <mergeCell ref="A617:D617"/>
    <mergeCell ref="E617:H617"/>
    <mergeCell ref="I617:L617"/>
    <mergeCell ref="A618:D618"/>
    <mergeCell ref="E618:H618"/>
    <mergeCell ref="I618:L618"/>
    <mergeCell ref="A612:L612"/>
    <mergeCell ref="A613:L613"/>
    <mergeCell ref="A614:B614"/>
    <mergeCell ref="C614:L614"/>
    <mergeCell ref="A615:B615"/>
    <mergeCell ref="C615:L616"/>
    <mergeCell ref="A611:L611"/>
    <mergeCell ref="C601:E601"/>
    <mergeCell ref="C602:E602"/>
    <mergeCell ref="C603:E603"/>
    <mergeCell ref="C604:E604"/>
    <mergeCell ref="C605:E605"/>
    <mergeCell ref="C606:E606"/>
    <mergeCell ref="C595:E595"/>
    <mergeCell ref="C596:E596"/>
    <mergeCell ref="C597:E597"/>
    <mergeCell ref="C598:E598"/>
    <mergeCell ref="C599:E599"/>
    <mergeCell ref="C600:E600"/>
    <mergeCell ref="C589:E589"/>
    <mergeCell ref="C590:E590"/>
    <mergeCell ref="C591:E591"/>
    <mergeCell ref="C592:E592"/>
    <mergeCell ref="C593:E593"/>
    <mergeCell ref="C594:E594"/>
    <mergeCell ref="C583:E583"/>
    <mergeCell ref="C584:E584"/>
    <mergeCell ref="C585:E585"/>
    <mergeCell ref="C586:E586"/>
    <mergeCell ref="C587:E587"/>
    <mergeCell ref="C588:E588"/>
    <mergeCell ref="G581:G582"/>
    <mergeCell ref="H581:H582"/>
    <mergeCell ref="I581:I582"/>
    <mergeCell ref="J581:J582"/>
    <mergeCell ref="K581:K582"/>
    <mergeCell ref="L581:L582"/>
    <mergeCell ref="A578:D578"/>
    <mergeCell ref="A579:C579"/>
    <mergeCell ref="C580:E580"/>
    <mergeCell ref="A581:A582"/>
    <mergeCell ref="B581:E582"/>
    <mergeCell ref="F581:F582"/>
    <mergeCell ref="A576:D576"/>
    <mergeCell ref="E576:H576"/>
    <mergeCell ref="I576:L576"/>
    <mergeCell ref="A577:D577"/>
    <mergeCell ref="E577:H577"/>
    <mergeCell ref="I577:L577"/>
    <mergeCell ref="A571:L571"/>
    <mergeCell ref="A572:L572"/>
    <mergeCell ref="A573:B573"/>
    <mergeCell ref="C573:L573"/>
    <mergeCell ref="A574:B574"/>
    <mergeCell ref="C574:L575"/>
    <mergeCell ref="C562:E562"/>
    <mergeCell ref="C563:E563"/>
    <mergeCell ref="C564:E564"/>
    <mergeCell ref="C565:E565"/>
    <mergeCell ref="A566:L566"/>
    <mergeCell ref="A570:L570"/>
    <mergeCell ref="C556:E556"/>
    <mergeCell ref="C557:E557"/>
    <mergeCell ref="C558:E558"/>
    <mergeCell ref="C559:E559"/>
    <mergeCell ref="C560:E560"/>
    <mergeCell ref="C561:E561"/>
    <mergeCell ref="C550:E550"/>
    <mergeCell ref="C551:E551"/>
    <mergeCell ref="C552:E552"/>
    <mergeCell ref="C553:E553"/>
    <mergeCell ref="C554:E554"/>
    <mergeCell ref="C555:E555"/>
    <mergeCell ref="C544:E544"/>
    <mergeCell ref="C545:E545"/>
    <mergeCell ref="C546:E546"/>
    <mergeCell ref="C547:E547"/>
    <mergeCell ref="C548:E548"/>
    <mergeCell ref="C549:E549"/>
    <mergeCell ref="C538:E538"/>
    <mergeCell ref="C539:E539"/>
    <mergeCell ref="C540:E540"/>
    <mergeCell ref="C541:E541"/>
    <mergeCell ref="C542:E542"/>
    <mergeCell ref="C543:E543"/>
    <mergeCell ref="G536:G537"/>
    <mergeCell ref="H536:H537"/>
    <mergeCell ref="I536:I537"/>
    <mergeCell ref="J536:J537"/>
    <mergeCell ref="K536:K537"/>
    <mergeCell ref="L536:L537"/>
    <mergeCell ref="A533:D533"/>
    <mergeCell ref="A534:C534"/>
    <mergeCell ref="C535:E535"/>
    <mergeCell ref="A536:A537"/>
    <mergeCell ref="B536:E537"/>
    <mergeCell ref="F536:F537"/>
    <mergeCell ref="A531:D531"/>
    <mergeCell ref="E531:H531"/>
    <mergeCell ref="I531:L531"/>
    <mergeCell ref="A532:D532"/>
    <mergeCell ref="E532:H532"/>
    <mergeCell ref="I532:L532"/>
    <mergeCell ref="A526:L526"/>
    <mergeCell ref="A527:L527"/>
    <mergeCell ref="A528:B528"/>
    <mergeCell ref="C528:L528"/>
    <mergeCell ref="A529:B529"/>
    <mergeCell ref="C529:L530"/>
    <mergeCell ref="C503:E503"/>
    <mergeCell ref="C504:E504"/>
    <mergeCell ref="C505:E505"/>
    <mergeCell ref="C506:E506"/>
    <mergeCell ref="A507:L507"/>
    <mergeCell ref="A525:L525"/>
    <mergeCell ref="C497:E497"/>
    <mergeCell ref="C498:E498"/>
    <mergeCell ref="C499:E499"/>
    <mergeCell ref="C500:E500"/>
    <mergeCell ref="C501:E501"/>
    <mergeCell ref="C502:E502"/>
    <mergeCell ref="C495:E495"/>
    <mergeCell ref="C496:E496"/>
    <mergeCell ref="C491:E491"/>
    <mergeCell ref="C492:E492"/>
    <mergeCell ref="C493:E493"/>
    <mergeCell ref="C494:E494"/>
    <mergeCell ref="G489:G490"/>
    <mergeCell ref="H489:H490"/>
    <mergeCell ref="I489:I490"/>
    <mergeCell ref="J489:J490"/>
    <mergeCell ref="K489:K490"/>
    <mergeCell ref="L489:L490"/>
    <mergeCell ref="A486:D486"/>
    <mergeCell ref="A487:C487"/>
    <mergeCell ref="C488:E488"/>
    <mergeCell ref="A489:A490"/>
    <mergeCell ref="B489:E490"/>
    <mergeCell ref="F489:F490"/>
    <mergeCell ref="A484:D484"/>
    <mergeCell ref="E484:H484"/>
    <mergeCell ref="I484:L484"/>
    <mergeCell ref="A485:D485"/>
    <mergeCell ref="E485:H485"/>
    <mergeCell ref="I485:L485"/>
    <mergeCell ref="A479:L479"/>
    <mergeCell ref="A480:L480"/>
    <mergeCell ref="A481:B481"/>
    <mergeCell ref="C481:L481"/>
    <mergeCell ref="A482:B482"/>
    <mergeCell ref="C482:L483"/>
    <mergeCell ref="C473:E473"/>
    <mergeCell ref="C474:E474"/>
    <mergeCell ref="A475:L475"/>
    <mergeCell ref="A478:L478"/>
    <mergeCell ref="C467:E467"/>
    <mergeCell ref="C468:E468"/>
    <mergeCell ref="C469:E469"/>
    <mergeCell ref="C470:E470"/>
    <mergeCell ref="C471:E471"/>
    <mergeCell ref="C472:E472"/>
    <mergeCell ref="C461:E461"/>
    <mergeCell ref="C462:E462"/>
    <mergeCell ref="C463:E463"/>
    <mergeCell ref="C464:E464"/>
    <mergeCell ref="C465:E465"/>
    <mergeCell ref="C466:E466"/>
    <mergeCell ref="C455:E455"/>
    <mergeCell ref="C456:E456"/>
    <mergeCell ref="C457:E457"/>
    <mergeCell ref="C458:E458"/>
    <mergeCell ref="C459:E459"/>
    <mergeCell ref="C460:E460"/>
    <mergeCell ref="C449:E449"/>
    <mergeCell ref="C450:E450"/>
    <mergeCell ref="C451:E451"/>
    <mergeCell ref="C452:E452"/>
    <mergeCell ref="C453:E453"/>
    <mergeCell ref="C454:E454"/>
    <mergeCell ref="G447:G448"/>
    <mergeCell ref="H447:H448"/>
    <mergeCell ref="I447:I448"/>
    <mergeCell ref="J447:J448"/>
    <mergeCell ref="K447:K448"/>
    <mergeCell ref="L447:L448"/>
    <mergeCell ref="A444:D444"/>
    <mergeCell ref="A445:C445"/>
    <mergeCell ref="C446:E446"/>
    <mergeCell ref="A447:A448"/>
    <mergeCell ref="B447:E448"/>
    <mergeCell ref="F447:F448"/>
    <mergeCell ref="A442:D442"/>
    <mergeCell ref="E442:H442"/>
    <mergeCell ref="I442:L442"/>
    <mergeCell ref="A443:D443"/>
    <mergeCell ref="E443:H443"/>
    <mergeCell ref="I443:L443"/>
    <mergeCell ref="A437:L437"/>
    <mergeCell ref="A438:L438"/>
    <mergeCell ref="A439:B439"/>
    <mergeCell ref="C439:L439"/>
    <mergeCell ref="A440:B440"/>
    <mergeCell ref="C440:L441"/>
    <mergeCell ref="C423:E423"/>
    <mergeCell ref="C424:E424"/>
    <mergeCell ref="C425:E425"/>
    <mergeCell ref="C426:E426"/>
    <mergeCell ref="A427:L427"/>
    <mergeCell ref="A436:L436"/>
    <mergeCell ref="C417:E417"/>
    <mergeCell ref="C418:E418"/>
    <mergeCell ref="C419:E419"/>
    <mergeCell ref="C420:E420"/>
    <mergeCell ref="C421:E421"/>
    <mergeCell ref="C422:E422"/>
    <mergeCell ref="C411:E411"/>
    <mergeCell ref="C412:E412"/>
    <mergeCell ref="C413:E413"/>
    <mergeCell ref="C414:E414"/>
    <mergeCell ref="C415:E415"/>
    <mergeCell ref="C416:E416"/>
    <mergeCell ref="C407:E407"/>
    <mergeCell ref="C408:E408"/>
    <mergeCell ref="C409:E409"/>
    <mergeCell ref="C410:E410"/>
    <mergeCell ref="C403:E403"/>
    <mergeCell ref="C404:E404"/>
    <mergeCell ref="C405:E405"/>
    <mergeCell ref="C406:E406"/>
    <mergeCell ref="G401:G402"/>
    <mergeCell ref="H401:H402"/>
    <mergeCell ref="I401:I402"/>
    <mergeCell ref="J401:J402"/>
    <mergeCell ref="K401:K402"/>
    <mergeCell ref="L401:L402"/>
    <mergeCell ref="A398:D398"/>
    <mergeCell ref="A399:C399"/>
    <mergeCell ref="C400:E400"/>
    <mergeCell ref="A401:A402"/>
    <mergeCell ref="B401:E402"/>
    <mergeCell ref="F401:F402"/>
    <mergeCell ref="A396:D396"/>
    <mergeCell ref="E396:H396"/>
    <mergeCell ref="I396:L396"/>
    <mergeCell ref="A397:D397"/>
    <mergeCell ref="E397:H397"/>
    <mergeCell ref="I397:L397"/>
    <mergeCell ref="A391:L391"/>
    <mergeCell ref="A392:L392"/>
    <mergeCell ref="A393:B393"/>
    <mergeCell ref="C393:L393"/>
    <mergeCell ref="A394:B394"/>
    <mergeCell ref="C394:L395"/>
    <mergeCell ref="C384:E384"/>
    <mergeCell ref="C385:E385"/>
    <mergeCell ref="C386:E386"/>
    <mergeCell ref="C387:E387"/>
    <mergeCell ref="A388:L388"/>
    <mergeCell ref="A390:L390"/>
    <mergeCell ref="C378:E378"/>
    <mergeCell ref="C379:E379"/>
    <mergeCell ref="C380:E380"/>
    <mergeCell ref="C381:E381"/>
    <mergeCell ref="C382:E382"/>
    <mergeCell ref="C383:E383"/>
    <mergeCell ref="C372:E372"/>
    <mergeCell ref="C373:E373"/>
    <mergeCell ref="C374:E374"/>
    <mergeCell ref="C375:E375"/>
    <mergeCell ref="C376:E376"/>
    <mergeCell ref="C377:E377"/>
    <mergeCell ref="C366:E366"/>
    <mergeCell ref="C367:E367"/>
    <mergeCell ref="C368:E368"/>
    <mergeCell ref="C369:E369"/>
    <mergeCell ref="C370:E370"/>
    <mergeCell ref="C371:E371"/>
    <mergeCell ref="C360:E360"/>
    <mergeCell ref="C361:E361"/>
    <mergeCell ref="C362:E362"/>
    <mergeCell ref="C363:E363"/>
    <mergeCell ref="C364:E364"/>
    <mergeCell ref="C365:E365"/>
    <mergeCell ref="G358:G359"/>
    <mergeCell ref="H358:H359"/>
    <mergeCell ref="I358:I359"/>
    <mergeCell ref="J358:J359"/>
    <mergeCell ref="K358:K359"/>
    <mergeCell ref="L358:L359"/>
    <mergeCell ref="A355:D355"/>
    <mergeCell ref="A356:C356"/>
    <mergeCell ref="C357:E357"/>
    <mergeCell ref="A358:A359"/>
    <mergeCell ref="B358:E359"/>
    <mergeCell ref="F358:F359"/>
    <mergeCell ref="A353:D353"/>
    <mergeCell ref="E353:H353"/>
    <mergeCell ref="I353:L353"/>
    <mergeCell ref="A354:D354"/>
    <mergeCell ref="E354:H354"/>
    <mergeCell ref="I354:L354"/>
    <mergeCell ref="A348:L348"/>
    <mergeCell ref="A349:L349"/>
    <mergeCell ref="A350:B350"/>
    <mergeCell ref="C350:L350"/>
    <mergeCell ref="A351:B351"/>
    <mergeCell ref="C351:L352"/>
    <mergeCell ref="C340:E340"/>
    <mergeCell ref="C341:E341"/>
    <mergeCell ref="C342:E342"/>
    <mergeCell ref="C343:E343"/>
    <mergeCell ref="A344:L344"/>
    <mergeCell ref="A347:L347"/>
    <mergeCell ref="C334:E334"/>
    <mergeCell ref="C335:E335"/>
    <mergeCell ref="C336:E336"/>
    <mergeCell ref="C337:E337"/>
    <mergeCell ref="C338:E338"/>
    <mergeCell ref="C339:E339"/>
    <mergeCell ref="C328:E328"/>
    <mergeCell ref="C329:E329"/>
    <mergeCell ref="C330:E330"/>
    <mergeCell ref="C331:E331"/>
    <mergeCell ref="C332:E332"/>
    <mergeCell ref="C333:E333"/>
    <mergeCell ref="C322:E322"/>
    <mergeCell ref="C323:E323"/>
    <mergeCell ref="C324:E324"/>
    <mergeCell ref="C325:E325"/>
    <mergeCell ref="C326:E326"/>
    <mergeCell ref="C327:E327"/>
    <mergeCell ref="C316:E316"/>
    <mergeCell ref="C317:E317"/>
    <mergeCell ref="C318:E318"/>
    <mergeCell ref="C319:E319"/>
    <mergeCell ref="C320:E320"/>
    <mergeCell ref="C321:E321"/>
    <mergeCell ref="G314:G315"/>
    <mergeCell ref="H314:H315"/>
    <mergeCell ref="I314:I315"/>
    <mergeCell ref="J314:J315"/>
    <mergeCell ref="K314:K315"/>
    <mergeCell ref="L314:L315"/>
    <mergeCell ref="A311:D311"/>
    <mergeCell ref="A312:C312"/>
    <mergeCell ref="C313:E313"/>
    <mergeCell ref="A314:A315"/>
    <mergeCell ref="B314:E315"/>
    <mergeCell ref="F314:F315"/>
    <mergeCell ref="A309:D309"/>
    <mergeCell ref="E309:H309"/>
    <mergeCell ref="I309:L309"/>
    <mergeCell ref="A310:D310"/>
    <mergeCell ref="E310:H310"/>
    <mergeCell ref="I310:L310"/>
    <mergeCell ref="A304:L304"/>
    <mergeCell ref="A305:L305"/>
    <mergeCell ref="A306:B306"/>
    <mergeCell ref="C306:L306"/>
    <mergeCell ref="A307:B307"/>
    <mergeCell ref="C307:L308"/>
    <mergeCell ref="C296:E296"/>
    <mergeCell ref="C297:E297"/>
    <mergeCell ref="C298:E298"/>
    <mergeCell ref="C299:E299"/>
    <mergeCell ref="A300:L300"/>
    <mergeCell ref="A303:L303"/>
    <mergeCell ref="C290:E290"/>
    <mergeCell ref="C291:E291"/>
    <mergeCell ref="C292:E292"/>
    <mergeCell ref="C293:E293"/>
    <mergeCell ref="C294:E294"/>
    <mergeCell ref="C295:E295"/>
    <mergeCell ref="C284:E284"/>
    <mergeCell ref="C285:E285"/>
    <mergeCell ref="C286:E286"/>
    <mergeCell ref="C287:E287"/>
    <mergeCell ref="C288:E288"/>
    <mergeCell ref="C289:E289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G270:G271"/>
    <mergeCell ref="H270:H271"/>
    <mergeCell ref="I270:I271"/>
    <mergeCell ref="J270:J271"/>
    <mergeCell ref="K270:K271"/>
    <mergeCell ref="L270:L271"/>
    <mergeCell ref="A267:D267"/>
    <mergeCell ref="A268:C268"/>
    <mergeCell ref="C269:E269"/>
    <mergeCell ref="A270:A271"/>
    <mergeCell ref="B270:E271"/>
    <mergeCell ref="F270:F271"/>
    <mergeCell ref="A265:D265"/>
    <mergeCell ref="E265:H265"/>
    <mergeCell ref="I265:L265"/>
    <mergeCell ref="A266:D266"/>
    <mergeCell ref="E266:H266"/>
    <mergeCell ref="I266:L266"/>
    <mergeCell ref="A260:L260"/>
    <mergeCell ref="A261:L261"/>
    <mergeCell ref="A262:B262"/>
    <mergeCell ref="C262:L262"/>
    <mergeCell ref="A263:B263"/>
    <mergeCell ref="C263:L264"/>
    <mergeCell ref="C252:E252"/>
    <mergeCell ref="C253:E253"/>
    <mergeCell ref="C254:E254"/>
    <mergeCell ref="C255:E255"/>
    <mergeCell ref="A256:L256"/>
    <mergeCell ref="A259:L259"/>
    <mergeCell ref="C246:E246"/>
    <mergeCell ref="C247:E247"/>
    <mergeCell ref="C248:E248"/>
    <mergeCell ref="C249:E249"/>
    <mergeCell ref="C250:E250"/>
    <mergeCell ref="C251:E251"/>
    <mergeCell ref="C240:E240"/>
    <mergeCell ref="C241:E241"/>
    <mergeCell ref="C242:E242"/>
    <mergeCell ref="C243:E243"/>
    <mergeCell ref="C244:E244"/>
    <mergeCell ref="C245:E245"/>
    <mergeCell ref="C234:E234"/>
    <mergeCell ref="C235:E235"/>
    <mergeCell ref="C236:E236"/>
    <mergeCell ref="C237:E237"/>
    <mergeCell ref="C238:E238"/>
    <mergeCell ref="C239:E239"/>
    <mergeCell ref="C228:E228"/>
    <mergeCell ref="C229:E229"/>
    <mergeCell ref="C230:E230"/>
    <mergeCell ref="C231:E231"/>
    <mergeCell ref="C232:E232"/>
    <mergeCell ref="C233:E233"/>
    <mergeCell ref="G226:G227"/>
    <mergeCell ref="H226:H227"/>
    <mergeCell ref="I226:I227"/>
    <mergeCell ref="J226:J227"/>
    <mergeCell ref="K226:K227"/>
    <mergeCell ref="L226:L227"/>
    <mergeCell ref="A223:D223"/>
    <mergeCell ref="A224:C224"/>
    <mergeCell ref="C225:E225"/>
    <mergeCell ref="A226:A227"/>
    <mergeCell ref="B226:E227"/>
    <mergeCell ref="F226:F227"/>
    <mergeCell ref="A221:D221"/>
    <mergeCell ref="E221:H221"/>
    <mergeCell ref="I221:L221"/>
    <mergeCell ref="A222:D222"/>
    <mergeCell ref="E222:H222"/>
    <mergeCell ref="I222:L222"/>
    <mergeCell ref="A216:L216"/>
    <mergeCell ref="A217:L217"/>
    <mergeCell ref="A218:B218"/>
    <mergeCell ref="C218:L218"/>
    <mergeCell ref="A219:B219"/>
    <mergeCell ref="C219:L220"/>
    <mergeCell ref="A215:L215"/>
    <mergeCell ref="A171:L171"/>
    <mergeCell ref="C165:E165"/>
    <mergeCell ref="C166:E166"/>
    <mergeCell ref="C167:E167"/>
    <mergeCell ref="C168:E168"/>
    <mergeCell ref="C169:E169"/>
    <mergeCell ref="C170:E170"/>
    <mergeCell ref="A207:L207"/>
    <mergeCell ref="C194:E194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G145:G146"/>
    <mergeCell ref="H145:H146"/>
    <mergeCell ref="I145:I146"/>
    <mergeCell ref="J145:J146"/>
    <mergeCell ref="K145:K146"/>
    <mergeCell ref="L145:L146"/>
    <mergeCell ref="A142:D142"/>
    <mergeCell ref="A143:C143"/>
    <mergeCell ref="C144:E144"/>
    <mergeCell ref="A145:A146"/>
    <mergeCell ref="B145:E146"/>
    <mergeCell ref="F145:F146"/>
    <mergeCell ref="C193:E193"/>
    <mergeCell ref="A135:L135"/>
    <mergeCell ref="A136:L136"/>
    <mergeCell ref="A137:B137"/>
    <mergeCell ref="C137:L137"/>
    <mergeCell ref="A138:B138"/>
    <mergeCell ref="C138:L139"/>
    <mergeCell ref="A140:D140"/>
    <mergeCell ref="E140:H140"/>
    <mergeCell ref="I140:L140"/>
    <mergeCell ref="C205:E205"/>
    <mergeCell ref="C206:E206"/>
    <mergeCell ref="C199:E199"/>
    <mergeCell ref="C200:E200"/>
    <mergeCell ref="C201:E201"/>
    <mergeCell ref="C202:E202"/>
    <mergeCell ref="C203:E203"/>
    <mergeCell ref="C204:E204"/>
    <mergeCell ref="C195:E195"/>
    <mergeCell ref="C196:E196"/>
    <mergeCell ref="C197:E197"/>
    <mergeCell ref="C198:E198"/>
    <mergeCell ref="C187:E187"/>
    <mergeCell ref="C188:E188"/>
    <mergeCell ref="C189:E189"/>
    <mergeCell ref="C190:E190"/>
    <mergeCell ref="C191:E191"/>
    <mergeCell ref="C192:E192"/>
    <mergeCell ref="G185:G186"/>
    <mergeCell ref="H185:H186"/>
    <mergeCell ref="I185:I186"/>
    <mergeCell ref="J185:J186"/>
    <mergeCell ref="K185:K186"/>
    <mergeCell ref="L185:L186"/>
    <mergeCell ref="A182:D182"/>
    <mergeCell ref="A183:C183"/>
    <mergeCell ref="C184:E184"/>
    <mergeCell ref="A185:A186"/>
    <mergeCell ref="B185:E186"/>
    <mergeCell ref="F185:F186"/>
    <mergeCell ref="A180:D180"/>
    <mergeCell ref="E180:H180"/>
    <mergeCell ref="I180:L180"/>
    <mergeCell ref="A181:D181"/>
    <mergeCell ref="E181:H181"/>
    <mergeCell ref="I181:L181"/>
    <mergeCell ref="A175:L175"/>
    <mergeCell ref="A176:L176"/>
    <mergeCell ref="A177:B177"/>
    <mergeCell ref="C177:L177"/>
    <mergeCell ref="A178:B178"/>
    <mergeCell ref="C178:L179"/>
    <mergeCell ref="C127:E127"/>
    <mergeCell ref="C128:E128"/>
    <mergeCell ref="C129:E129"/>
    <mergeCell ref="C130:E130"/>
    <mergeCell ref="A131:L131"/>
    <mergeCell ref="A174:L174"/>
    <mergeCell ref="A134:L134"/>
    <mergeCell ref="A141:D141"/>
    <mergeCell ref="E141:H141"/>
    <mergeCell ref="I141:L141"/>
    <mergeCell ref="C121:E121"/>
    <mergeCell ref="C122:E122"/>
    <mergeCell ref="C123:E123"/>
    <mergeCell ref="C124:E124"/>
    <mergeCell ref="C125:E125"/>
    <mergeCell ref="C126:E126"/>
    <mergeCell ref="C115:E115"/>
    <mergeCell ref="C116:E116"/>
    <mergeCell ref="C117:E117"/>
    <mergeCell ref="C118:E118"/>
    <mergeCell ref="C119:E119"/>
    <mergeCell ref="C120:E120"/>
    <mergeCell ref="C109:E109"/>
    <mergeCell ref="C110:E110"/>
    <mergeCell ref="C111:E111"/>
    <mergeCell ref="C112:E112"/>
    <mergeCell ref="C113:E113"/>
    <mergeCell ref="C114:E114"/>
    <mergeCell ref="C103:E103"/>
    <mergeCell ref="C104:E104"/>
    <mergeCell ref="C105:E105"/>
    <mergeCell ref="C106:E106"/>
    <mergeCell ref="C107:E107"/>
    <mergeCell ref="C108:E108"/>
    <mergeCell ref="G101:G102"/>
    <mergeCell ref="H101:H102"/>
    <mergeCell ref="I101:I102"/>
    <mergeCell ref="J101:J102"/>
    <mergeCell ref="K101:K102"/>
    <mergeCell ref="L101:L102"/>
    <mergeCell ref="A98:D98"/>
    <mergeCell ref="A99:C99"/>
    <mergeCell ref="C100:E100"/>
    <mergeCell ref="A101:A102"/>
    <mergeCell ref="B101:E102"/>
    <mergeCell ref="F101:F102"/>
    <mergeCell ref="A96:D96"/>
    <mergeCell ref="E96:H96"/>
    <mergeCell ref="I96:L96"/>
    <mergeCell ref="A97:D97"/>
    <mergeCell ref="E97:H97"/>
    <mergeCell ref="I97:L97"/>
    <mergeCell ref="A91:L91"/>
    <mergeCell ref="A92:L92"/>
    <mergeCell ref="A93:B93"/>
    <mergeCell ref="C93:L93"/>
    <mergeCell ref="A94:B94"/>
    <mergeCell ref="C94:L95"/>
    <mergeCell ref="C74:E74"/>
    <mergeCell ref="C75:E75"/>
    <mergeCell ref="C76:E76"/>
    <mergeCell ref="C77:E77"/>
    <mergeCell ref="A78:L78"/>
    <mergeCell ref="A90:L90"/>
    <mergeCell ref="C70:E70"/>
    <mergeCell ref="C71:E71"/>
    <mergeCell ref="C72:E72"/>
    <mergeCell ref="C73:E73"/>
    <mergeCell ref="C66:E66"/>
    <mergeCell ref="C67:E67"/>
    <mergeCell ref="C68:E68"/>
    <mergeCell ref="C69:E69"/>
    <mergeCell ref="C62:E62"/>
    <mergeCell ref="C63:E63"/>
    <mergeCell ref="C64:E64"/>
    <mergeCell ref="C65:E65"/>
    <mergeCell ref="C58:E58"/>
    <mergeCell ref="C59:E59"/>
    <mergeCell ref="C60:E60"/>
    <mergeCell ref="C61:E61"/>
    <mergeCell ref="G56:G57"/>
    <mergeCell ref="H56:H57"/>
    <mergeCell ref="I56:I57"/>
    <mergeCell ref="J56:J57"/>
    <mergeCell ref="K56:K57"/>
    <mergeCell ref="L56:L57"/>
    <mergeCell ref="A53:D53"/>
    <mergeCell ref="A54:C54"/>
    <mergeCell ref="C55:E55"/>
    <mergeCell ref="A56:A57"/>
    <mergeCell ref="B56:E57"/>
    <mergeCell ref="F56:F57"/>
    <mergeCell ref="A51:D51"/>
    <mergeCell ref="E51:H51"/>
    <mergeCell ref="I51:L51"/>
    <mergeCell ref="A52:D52"/>
    <mergeCell ref="E52:H52"/>
    <mergeCell ref="I52:L52"/>
    <mergeCell ref="A47:L47"/>
    <mergeCell ref="A48:B48"/>
    <mergeCell ref="C48:L48"/>
    <mergeCell ref="C41:E41"/>
    <mergeCell ref="A42:L42"/>
    <mergeCell ref="A49:B49"/>
    <mergeCell ref="C49:L50"/>
    <mergeCell ref="C39:E39"/>
    <mergeCell ref="C40:E40"/>
    <mergeCell ref="C33:E33"/>
    <mergeCell ref="C34:E34"/>
    <mergeCell ref="A45:L45"/>
    <mergeCell ref="A46:L46"/>
    <mergeCell ref="C37:E37"/>
    <mergeCell ref="C38:E38"/>
    <mergeCell ref="C32:E32"/>
    <mergeCell ref="C25:E25"/>
    <mergeCell ref="C26:E26"/>
    <mergeCell ref="C35:E35"/>
    <mergeCell ref="C36:E36"/>
    <mergeCell ref="C29:E29"/>
    <mergeCell ref="C30:E30"/>
    <mergeCell ref="C24:E24"/>
    <mergeCell ref="C21:E21"/>
    <mergeCell ref="C22:E22"/>
    <mergeCell ref="C27:E27"/>
    <mergeCell ref="C28:E28"/>
    <mergeCell ref="C31:E31"/>
    <mergeCell ref="C17:E17"/>
    <mergeCell ref="C18:E18"/>
    <mergeCell ref="C19:E19"/>
    <mergeCell ref="C20:E20"/>
    <mergeCell ref="C16:E16"/>
    <mergeCell ref="C23:E23"/>
    <mergeCell ref="A12:A13"/>
    <mergeCell ref="B12:E13"/>
    <mergeCell ref="A8:D8"/>
    <mergeCell ref="K12:K13"/>
    <mergeCell ref="A10:C10"/>
    <mergeCell ref="H12:H13"/>
    <mergeCell ref="J12:J13"/>
    <mergeCell ref="C15:E15"/>
    <mergeCell ref="L12:L13"/>
    <mergeCell ref="C14:E14"/>
    <mergeCell ref="F12:F13"/>
    <mergeCell ref="G12:G13"/>
    <mergeCell ref="A7:D7"/>
    <mergeCell ref="C11:E11"/>
    <mergeCell ref="E7:H7"/>
    <mergeCell ref="I7:L7"/>
    <mergeCell ref="I12:I13"/>
    <mergeCell ref="I8:L8"/>
    <mergeCell ref="A5:B5"/>
    <mergeCell ref="C5:L6"/>
    <mergeCell ref="E8:H8"/>
    <mergeCell ref="A9:D9"/>
    <mergeCell ref="A1:L1"/>
    <mergeCell ref="A2:L2"/>
    <mergeCell ref="A3:L3"/>
    <mergeCell ref="A4:B4"/>
    <mergeCell ref="C4:L4"/>
  </mergeCells>
  <printOptions/>
  <pageMargins left="1.535433070866142" right="0.7874015748031497" top="0.3937007874015748" bottom="0.07874015748031496" header="0" footer="0"/>
  <pageSetup firstPageNumber="1" useFirstPageNumber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15.8515625" style="0" customWidth="1"/>
    <col min="2" max="2" width="69.00390625" style="0" customWidth="1"/>
    <col min="3" max="3" width="19.421875" style="0" customWidth="1"/>
  </cols>
  <sheetData>
    <row r="1" spans="1:3" ht="13.5" thickBot="1">
      <c r="A1" s="149" t="str">
        <f>'Anexo I - Programas'!A1:L1</f>
        <v>MUNICÍPIO DE : SÃO JOSÉ DO HERVAL RS</v>
      </c>
      <c r="B1" s="149"/>
      <c r="C1" s="149"/>
    </row>
    <row r="2" spans="1:3" ht="12.75">
      <c r="A2" s="141" t="s">
        <v>0</v>
      </c>
      <c r="B2" s="142"/>
      <c r="C2" s="143"/>
    </row>
    <row r="3" spans="1:3" ht="13.5" thickBot="1">
      <c r="A3" s="144" t="s">
        <v>1</v>
      </c>
      <c r="B3" s="145"/>
      <c r="C3" s="146"/>
    </row>
    <row r="4" spans="1:3" ht="26.25" thickBot="1">
      <c r="A4" s="15" t="s">
        <v>2</v>
      </c>
      <c r="B4" s="16" t="s">
        <v>3</v>
      </c>
      <c r="C4" s="17" t="s">
        <v>5</v>
      </c>
    </row>
    <row r="5" spans="1:3" ht="12.75">
      <c r="A5" s="8">
        <v>1</v>
      </c>
      <c r="B5" s="3" t="s">
        <v>240</v>
      </c>
      <c r="C5" s="11">
        <v>1410000</v>
      </c>
    </row>
    <row r="6" spans="1:3" ht="12.75">
      <c r="A6" s="9">
        <v>2</v>
      </c>
      <c r="B6" s="5" t="s">
        <v>241</v>
      </c>
      <c r="C6" s="12">
        <v>5834000</v>
      </c>
    </row>
    <row r="7" spans="1:3" ht="12.75">
      <c r="A7" s="9">
        <v>3</v>
      </c>
      <c r="B7" s="5" t="s">
        <v>242</v>
      </c>
      <c r="C7" s="12">
        <v>2362000</v>
      </c>
    </row>
    <row r="8" spans="1:3" ht="12.75">
      <c r="A8" s="9">
        <v>4</v>
      </c>
      <c r="B8" s="70" t="s">
        <v>243</v>
      </c>
      <c r="C8" s="12">
        <v>6208000</v>
      </c>
    </row>
    <row r="9" spans="1:3" ht="12.75">
      <c r="A9" s="9">
        <v>5</v>
      </c>
      <c r="B9" s="70" t="s">
        <v>244</v>
      </c>
      <c r="C9" s="12">
        <v>120000</v>
      </c>
    </row>
    <row r="10" spans="1:3" ht="12.75">
      <c r="A10" s="9">
        <v>6</v>
      </c>
      <c r="B10" s="70" t="s">
        <v>245</v>
      </c>
      <c r="C10" s="12">
        <v>3768500</v>
      </c>
    </row>
    <row r="11" spans="1:3" ht="12.75">
      <c r="A11" s="9">
        <v>7</v>
      </c>
      <c r="B11" s="70" t="s">
        <v>246</v>
      </c>
      <c r="C11" s="12">
        <v>519000</v>
      </c>
    </row>
    <row r="12" spans="1:3" ht="12.75">
      <c r="A12" s="9">
        <v>8</v>
      </c>
      <c r="B12" s="70" t="s">
        <v>247</v>
      </c>
      <c r="C12" s="12">
        <v>182000</v>
      </c>
    </row>
    <row r="13" spans="1:3" ht="12.75">
      <c r="A13" s="9">
        <v>9</v>
      </c>
      <c r="B13" s="70" t="s">
        <v>248</v>
      </c>
      <c r="C13" s="12">
        <v>559000</v>
      </c>
    </row>
    <row r="14" spans="1:3" ht="12.75">
      <c r="A14" s="9">
        <v>10</v>
      </c>
      <c r="B14" s="70" t="s">
        <v>249</v>
      </c>
      <c r="C14" s="12">
        <v>24000</v>
      </c>
    </row>
    <row r="15" spans="1:3" ht="12.75">
      <c r="A15" s="9">
        <v>11</v>
      </c>
      <c r="B15" s="70" t="s">
        <v>250</v>
      </c>
      <c r="C15" s="12">
        <v>502000</v>
      </c>
    </row>
    <row r="16" spans="1:3" ht="12.75">
      <c r="A16" s="9">
        <v>12</v>
      </c>
      <c r="B16" s="70" t="s">
        <v>251</v>
      </c>
      <c r="C16" s="12">
        <v>473000</v>
      </c>
    </row>
    <row r="17" spans="1:3" ht="12.75">
      <c r="A17" s="9">
        <v>13</v>
      </c>
      <c r="B17" s="70" t="s">
        <v>252</v>
      </c>
      <c r="C17" s="12">
        <v>11158000</v>
      </c>
    </row>
    <row r="18" spans="1:3" ht="12.75">
      <c r="A18" s="9">
        <v>14</v>
      </c>
      <c r="B18" s="70" t="s">
        <v>253</v>
      </c>
      <c r="C18" s="12">
        <v>132000</v>
      </c>
    </row>
    <row r="19" spans="1:3" ht="12.75">
      <c r="A19" s="9">
        <v>15</v>
      </c>
      <c r="B19" s="70" t="s">
        <v>254</v>
      </c>
      <c r="C19" s="12">
        <v>8194000</v>
      </c>
    </row>
    <row r="20" spans="1:3" ht="12.75">
      <c r="A20" s="9">
        <v>16</v>
      </c>
      <c r="B20" s="70" t="s">
        <v>255</v>
      </c>
      <c r="C20" s="12">
        <v>279000</v>
      </c>
    </row>
    <row r="21" spans="1:3" ht="12.75">
      <c r="A21" s="9">
        <v>17</v>
      </c>
      <c r="B21" s="70" t="s">
        <v>256</v>
      </c>
      <c r="C21" s="12">
        <v>791000</v>
      </c>
    </row>
    <row r="22" spans="1:3" ht="12.75">
      <c r="A22" s="9">
        <v>18</v>
      </c>
      <c r="B22" s="70" t="s">
        <v>257</v>
      </c>
      <c r="C22" s="12">
        <v>316000</v>
      </c>
    </row>
    <row r="23" spans="1:3" ht="12.75">
      <c r="A23" s="9">
        <v>21</v>
      </c>
      <c r="B23" s="70" t="s">
        <v>258</v>
      </c>
      <c r="C23" s="12">
        <v>248000</v>
      </c>
    </row>
    <row r="24" spans="1:3" ht="12.75">
      <c r="A24" s="9">
        <v>22</v>
      </c>
      <c r="B24" s="70" t="s">
        <v>259</v>
      </c>
      <c r="C24" s="12">
        <v>967000</v>
      </c>
    </row>
    <row r="25" spans="1:3" ht="13.5" customHeight="1">
      <c r="A25" s="9">
        <v>23</v>
      </c>
      <c r="B25" s="70" t="s">
        <v>260</v>
      </c>
      <c r="C25" s="12">
        <v>104000</v>
      </c>
    </row>
    <row r="26" spans="1:3" ht="12.75">
      <c r="A26" s="9"/>
      <c r="B26" s="5"/>
      <c r="C26" s="12"/>
    </row>
    <row r="27" spans="1:3" ht="12.75">
      <c r="A27" s="9"/>
      <c r="B27" s="5"/>
      <c r="C27" s="12"/>
    </row>
    <row r="28" spans="1:3" ht="12.75">
      <c r="A28" s="9"/>
      <c r="B28" s="5"/>
      <c r="C28" s="12"/>
    </row>
    <row r="29" spans="1:3" ht="12.75">
      <c r="A29" s="9"/>
      <c r="B29" s="5"/>
      <c r="C29" s="12"/>
    </row>
    <row r="30" spans="1:3" ht="12.75">
      <c r="A30" s="9"/>
      <c r="B30" s="5"/>
      <c r="C30" s="12"/>
    </row>
    <row r="31" spans="1:3" ht="12.75">
      <c r="A31" s="9"/>
      <c r="B31" s="5"/>
      <c r="C31" s="12"/>
    </row>
    <row r="32" spans="1:3" ht="12.75">
      <c r="A32" s="9"/>
      <c r="B32" s="5"/>
      <c r="C32" s="12"/>
    </row>
    <row r="33" spans="1:3" ht="12.75">
      <c r="A33" s="9"/>
      <c r="B33" s="5"/>
      <c r="C33" s="12"/>
    </row>
    <row r="34" spans="1:3" ht="12.75">
      <c r="A34" s="9"/>
      <c r="B34" s="5"/>
      <c r="C34" s="12"/>
    </row>
    <row r="35" spans="1:3" ht="12.75">
      <c r="A35" s="9"/>
      <c r="B35" s="5"/>
      <c r="C35" s="12"/>
    </row>
    <row r="36" spans="1:3" ht="12.75">
      <c r="A36" s="9"/>
      <c r="B36" s="5"/>
      <c r="C36" s="12"/>
    </row>
    <row r="37" spans="1:3" ht="12.75">
      <c r="A37" s="9"/>
      <c r="B37" s="5"/>
      <c r="C37" s="12"/>
    </row>
    <row r="38" spans="1:3" ht="12.75">
      <c r="A38" s="9"/>
      <c r="B38" s="5"/>
      <c r="C38" s="12"/>
    </row>
    <row r="39" spans="1:3" ht="12.75">
      <c r="A39" s="9"/>
      <c r="B39" s="5"/>
      <c r="C39" s="12"/>
    </row>
    <row r="40" spans="1:3" ht="12.75">
      <c r="A40" s="9"/>
      <c r="B40" s="5"/>
      <c r="C40" s="12"/>
    </row>
    <row r="41" spans="1:3" ht="12.75">
      <c r="A41" s="9"/>
      <c r="B41" s="5"/>
      <c r="C41" s="12"/>
    </row>
    <row r="42" spans="1:3" ht="12.75">
      <c r="A42" s="9"/>
      <c r="B42" s="5"/>
      <c r="C42" s="12"/>
    </row>
    <row r="43" spans="1:3" ht="12.75">
      <c r="A43" s="9"/>
      <c r="B43" s="5"/>
      <c r="C43" s="12"/>
    </row>
    <row r="44" spans="1:3" ht="12.75">
      <c r="A44" s="9"/>
      <c r="B44" s="5"/>
      <c r="C44" s="12"/>
    </row>
    <row r="45" spans="1:3" ht="12.75">
      <c r="A45" s="9"/>
      <c r="B45" s="5"/>
      <c r="C45" s="12"/>
    </row>
    <row r="46" spans="1:3" ht="12.75">
      <c r="A46" s="9"/>
      <c r="B46" s="5"/>
      <c r="C46" s="12"/>
    </row>
    <row r="47" spans="1:3" ht="12.75">
      <c r="A47" s="9"/>
      <c r="B47" s="5"/>
      <c r="C47" s="12"/>
    </row>
    <row r="48" spans="1:3" ht="12.75">
      <c r="A48" s="9"/>
      <c r="B48" s="5"/>
      <c r="C48" s="12"/>
    </row>
    <row r="49" spans="1:3" ht="12.75">
      <c r="A49" s="9"/>
      <c r="B49" s="5"/>
      <c r="C49" s="12"/>
    </row>
    <row r="50" spans="1:3" ht="12.75">
      <c r="A50" s="9"/>
      <c r="B50" s="5"/>
      <c r="C50" s="12"/>
    </row>
    <row r="51" spans="1:3" ht="12.75">
      <c r="A51" s="9"/>
      <c r="B51" s="5"/>
      <c r="C51" s="12"/>
    </row>
    <row r="52" spans="1:3" ht="12.75">
      <c r="A52" s="9"/>
      <c r="B52" s="5"/>
      <c r="C52" s="12"/>
    </row>
    <row r="53" spans="1:3" ht="12.75">
      <c r="A53" s="9"/>
      <c r="B53" s="5"/>
      <c r="C53" s="12"/>
    </row>
    <row r="54" spans="1:3" ht="12.75">
      <c r="A54" s="9"/>
      <c r="B54" s="5"/>
      <c r="C54" s="12"/>
    </row>
    <row r="55" spans="1:3" ht="12.75">
      <c r="A55" s="9"/>
      <c r="B55" s="5"/>
      <c r="C55" s="12"/>
    </row>
    <row r="56" spans="1:3" ht="12.75">
      <c r="A56" s="9"/>
      <c r="B56" s="5"/>
      <c r="C56" s="12"/>
    </row>
    <row r="57" spans="1:3" ht="12.75">
      <c r="A57" s="9"/>
      <c r="B57" s="5"/>
      <c r="C57" s="12"/>
    </row>
    <row r="58" spans="1:3" ht="12.75">
      <c r="A58" s="9"/>
      <c r="B58" s="5"/>
      <c r="C58" s="12"/>
    </row>
    <row r="59" spans="1:3" ht="12.75">
      <c r="A59" s="9"/>
      <c r="B59" s="5"/>
      <c r="C59" s="12"/>
    </row>
    <row r="60" spans="1:3" ht="12.75">
      <c r="A60" s="9"/>
      <c r="B60" s="5"/>
      <c r="C60" s="12"/>
    </row>
    <row r="61" spans="1:3" ht="12.75">
      <c r="A61" s="9"/>
      <c r="B61" s="5"/>
      <c r="C61" s="12"/>
    </row>
    <row r="62" spans="1:3" ht="12.75">
      <c r="A62" s="9"/>
      <c r="B62" s="5"/>
      <c r="C62" s="12"/>
    </row>
    <row r="63" spans="1:3" ht="12.75">
      <c r="A63" s="9"/>
      <c r="B63" s="5"/>
      <c r="C63" s="12"/>
    </row>
    <row r="64" spans="1:3" ht="12.75">
      <c r="A64" s="9"/>
      <c r="B64" s="5"/>
      <c r="C64" s="12"/>
    </row>
    <row r="65" spans="1:3" ht="12.75">
      <c r="A65" s="9"/>
      <c r="B65" s="5"/>
      <c r="C65" s="12"/>
    </row>
    <row r="66" spans="1:3" ht="12.75">
      <c r="A66" s="9"/>
      <c r="B66" s="5"/>
      <c r="C66" s="12"/>
    </row>
    <row r="67" spans="1:3" ht="12.75">
      <c r="A67" s="9"/>
      <c r="B67" s="5"/>
      <c r="C67" s="12"/>
    </row>
    <row r="68" spans="1:3" ht="12.75">
      <c r="A68" s="9"/>
      <c r="B68" s="5"/>
      <c r="C68" s="12"/>
    </row>
    <row r="69" spans="1:3" ht="12.75">
      <c r="A69" s="9"/>
      <c r="B69" s="5"/>
      <c r="C69" s="12"/>
    </row>
    <row r="70" spans="1:3" ht="12.75">
      <c r="A70" s="9"/>
      <c r="B70" s="5"/>
      <c r="C70" s="12"/>
    </row>
    <row r="71" spans="1:3" ht="12.75">
      <c r="A71" s="9"/>
      <c r="B71" s="5"/>
      <c r="C71" s="12"/>
    </row>
    <row r="72" spans="1:3" ht="12.75">
      <c r="A72" s="9"/>
      <c r="B72" s="5"/>
      <c r="C72" s="12"/>
    </row>
    <row r="73" spans="1:3" ht="12.75">
      <c r="A73" s="9"/>
      <c r="B73" s="5"/>
      <c r="C73" s="12"/>
    </row>
    <row r="74" spans="1:3" ht="12.75">
      <c r="A74" s="10"/>
      <c r="B74" s="5"/>
      <c r="C74" s="13"/>
    </row>
    <row r="75" spans="1:3" ht="13.5" thickBot="1">
      <c r="A75" s="147" t="s">
        <v>4</v>
      </c>
      <c r="B75" s="148"/>
      <c r="C75" s="14">
        <f>SUM(C5:C5:C74)</f>
        <v>44150500</v>
      </c>
    </row>
  </sheetData>
  <sheetProtection/>
  <mergeCells count="4">
    <mergeCell ref="A2:C2"/>
    <mergeCell ref="A3:C3"/>
    <mergeCell ref="A75:B75"/>
    <mergeCell ref="A1:C1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24.8515625" style="0" customWidth="1"/>
    <col min="2" max="2" width="54.28125" style="0" customWidth="1"/>
    <col min="3" max="3" width="26.421875" style="0" customWidth="1"/>
    <col min="4" max="4" width="23.00390625" style="0" customWidth="1"/>
    <col min="5" max="5" width="19.28125" style="0" customWidth="1"/>
  </cols>
  <sheetData>
    <row r="1" spans="1:5" ht="13.5" thickBot="1">
      <c r="A1" s="154" t="str">
        <f>'Anexo I - Programas'!A1:L1</f>
        <v>MUNICÍPIO DE : SÃO JOSÉ DO HERVAL RS</v>
      </c>
      <c r="B1" s="154"/>
      <c r="C1" s="154"/>
      <c r="D1" s="154"/>
      <c r="E1" s="154"/>
    </row>
    <row r="2" spans="1:5" ht="12.75">
      <c r="A2" s="150" t="s">
        <v>0</v>
      </c>
      <c r="B2" s="151"/>
      <c r="C2" s="151"/>
      <c r="D2" s="151"/>
      <c r="E2" s="152"/>
    </row>
    <row r="3" spans="1:5" ht="13.5" thickBot="1">
      <c r="A3" s="153" t="s">
        <v>6</v>
      </c>
      <c r="B3" s="154"/>
      <c r="C3" s="154"/>
      <c r="D3" s="154"/>
      <c r="E3" s="155"/>
    </row>
    <row r="4" spans="1:5" ht="13.5" thickBot="1">
      <c r="A4" s="18" t="s">
        <v>7</v>
      </c>
      <c r="B4" s="1" t="s">
        <v>8</v>
      </c>
      <c r="C4" s="1" t="s">
        <v>9</v>
      </c>
      <c r="D4" s="1" t="s">
        <v>10</v>
      </c>
      <c r="E4" s="2" t="s">
        <v>5</v>
      </c>
    </row>
    <row r="5" spans="1:5" ht="12.75">
      <c r="A5" s="8"/>
      <c r="B5" s="20"/>
      <c r="C5" s="20"/>
      <c r="D5" s="20"/>
      <c r="E5" s="4"/>
    </row>
    <row r="6" spans="1:5" ht="12.75">
      <c r="A6" s="9"/>
      <c r="B6" s="21"/>
      <c r="C6" s="21"/>
      <c r="D6" s="21"/>
      <c r="E6" s="6"/>
    </row>
    <row r="7" spans="1:5" ht="12.75">
      <c r="A7" s="9"/>
      <c r="B7" s="21"/>
      <c r="C7" s="21"/>
      <c r="D7" s="21"/>
      <c r="E7" s="6"/>
    </row>
    <row r="8" spans="1:5" ht="12.75">
      <c r="A8" s="9"/>
      <c r="B8" s="21"/>
      <c r="C8" s="21"/>
      <c r="D8" s="21"/>
      <c r="E8" s="6"/>
    </row>
    <row r="9" spans="1:5" ht="12.75">
      <c r="A9" s="9"/>
      <c r="B9" s="21"/>
      <c r="C9" s="21"/>
      <c r="D9" s="21"/>
      <c r="E9" s="6"/>
    </row>
    <row r="10" spans="1:5" ht="12.75">
      <c r="A10" s="9"/>
      <c r="B10" s="21"/>
      <c r="C10" s="21"/>
      <c r="D10" s="21"/>
      <c r="E10" s="6"/>
    </row>
    <row r="11" spans="1:5" ht="12.75">
      <c r="A11" s="9"/>
      <c r="B11" s="21"/>
      <c r="C11" s="21"/>
      <c r="D11" s="21"/>
      <c r="E11" s="6"/>
    </row>
    <row r="12" spans="1:5" ht="12.75">
      <c r="A12" s="9"/>
      <c r="B12" s="21"/>
      <c r="C12" s="21"/>
      <c r="D12" s="21"/>
      <c r="E12" s="6"/>
    </row>
    <row r="13" spans="1:5" ht="12.75">
      <c r="A13" s="9"/>
      <c r="B13" s="21"/>
      <c r="C13" s="21"/>
      <c r="D13" s="21"/>
      <c r="E13" s="6"/>
    </row>
    <row r="14" spans="1:5" ht="12.75">
      <c r="A14" s="9"/>
      <c r="B14" s="21"/>
      <c r="C14" s="21"/>
      <c r="D14" s="21"/>
      <c r="E14" s="6"/>
    </row>
    <row r="15" spans="1:5" ht="12.75">
      <c r="A15" s="9"/>
      <c r="B15" s="21"/>
      <c r="C15" s="21"/>
      <c r="D15" s="21"/>
      <c r="E15" s="6"/>
    </row>
    <row r="16" spans="1:5" ht="12.75">
      <c r="A16" s="9"/>
      <c r="B16" s="21"/>
      <c r="C16" s="21"/>
      <c r="D16" s="21"/>
      <c r="E16" s="6"/>
    </row>
    <row r="17" spans="1:5" ht="12.75">
      <c r="A17" s="9"/>
      <c r="B17" s="21"/>
      <c r="C17" s="21"/>
      <c r="D17" s="21"/>
      <c r="E17" s="6"/>
    </row>
    <row r="18" spans="1:5" ht="12.75">
      <c r="A18" s="9"/>
      <c r="B18" s="21"/>
      <c r="C18" s="21"/>
      <c r="D18" s="21"/>
      <c r="E18" s="6"/>
    </row>
    <row r="19" spans="1:5" ht="12.75">
      <c r="A19" s="9"/>
      <c r="B19" s="21"/>
      <c r="C19" s="21"/>
      <c r="D19" s="21"/>
      <c r="E19" s="6"/>
    </row>
    <row r="20" spans="1:5" ht="12.75">
      <c r="A20" s="9"/>
      <c r="B20" s="21"/>
      <c r="C20" s="21"/>
      <c r="D20" s="21"/>
      <c r="E20" s="6"/>
    </row>
    <row r="21" spans="1:5" ht="12.75">
      <c r="A21" s="9"/>
      <c r="B21" s="21"/>
      <c r="C21" s="21"/>
      <c r="D21" s="21"/>
      <c r="E21" s="6"/>
    </row>
    <row r="22" spans="1:5" ht="12.75">
      <c r="A22" s="9"/>
      <c r="B22" s="21"/>
      <c r="C22" s="21"/>
      <c r="D22" s="21"/>
      <c r="E22" s="6"/>
    </row>
    <row r="23" spans="1:5" ht="12.75">
      <c r="A23" s="9"/>
      <c r="B23" s="21"/>
      <c r="C23" s="21"/>
      <c r="D23" s="21"/>
      <c r="E23" s="6"/>
    </row>
    <row r="24" spans="1:5" ht="12.75">
      <c r="A24" s="9"/>
      <c r="B24" s="21"/>
      <c r="C24" s="21"/>
      <c r="D24" s="21"/>
      <c r="E24" s="6"/>
    </row>
    <row r="25" spans="1:5" ht="12.75">
      <c r="A25" s="9"/>
      <c r="B25" s="21"/>
      <c r="C25" s="21"/>
      <c r="D25" s="21"/>
      <c r="E25" s="6"/>
    </row>
    <row r="26" spans="1:5" ht="12.75">
      <c r="A26" s="9"/>
      <c r="B26" s="21"/>
      <c r="C26" s="21"/>
      <c r="D26" s="21"/>
      <c r="E26" s="6"/>
    </row>
    <row r="27" spans="1:5" ht="12.75">
      <c r="A27" s="9"/>
      <c r="B27" s="21"/>
      <c r="C27" s="21"/>
      <c r="D27" s="21"/>
      <c r="E27" s="6"/>
    </row>
    <row r="28" spans="1:5" ht="12.75">
      <c r="A28" s="9"/>
      <c r="B28" s="21"/>
      <c r="C28" s="21"/>
      <c r="D28" s="21"/>
      <c r="E28" s="6"/>
    </row>
    <row r="29" spans="1:5" ht="12.75">
      <c r="A29" s="9"/>
      <c r="B29" s="21"/>
      <c r="C29" s="21"/>
      <c r="D29" s="21"/>
      <c r="E29" s="6"/>
    </row>
    <row r="30" spans="1:5" ht="12.75">
      <c r="A30" s="9"/>
      <c r="B30" s="21"/>
      <c r="C30" s="21"/>
      <c r="D30" s="21"/>
      <c r="E30" s="6"/>
    </row>
    <row r="31" spans="1:5" ht="12.75">
      <c r="A31" s="9"/>
      <c r="B31" s="21"/>
      <c r="C31" s="21"/>
      <c r="D31" s="21"/>
      <c r="E31" s="6"/>
    </row>
    <row r="32" spans="1:5" ht="12.75">
      <c r="A32" s="9"/>
      <c r="B32" s="21"/>
      <c r="C32" s="21"/>
      <c r="D32" s="21"/>
      <c r="E32" s="6"/>
    </row>
    <row r="33" spans="1:5" ht="12.75">
      <c r="A33" s="9"/>
      <c r="B33" s="21"/>
      <c r="C33" s="21"/>
      <c r="D33" s="21"/>
      <c r="E33" s="6"/>
    </row>
    <row r="34" spans="1:5" ht="12.75">
      <c r="A34" s="9"/>
      <c r="B34" s="21"/>
      <c r="C34" s="21"/>
      <c r="D34" s="21"/>
      <c r="E34" s="6"/>
    </row>
    <row r="35" spans="1:5" ht="12.75">
      <c r="A35" s="9"/>
      <c r="B35" s="21"/>
      <c r="C35" s="21"/>
      <c r="D35" s="21"/>
      <c r="E35" s="6"/>
    </row>
    <row r="36" spans="1:5" ht="12.75">
      <c r="A36" s="9"/>
      <c r="B36" s="21"/>
      <c r="C36" s="21"/>
      <c r="D36" s="21"/>
      <c r="E36" s="6"/>
    </row>
    <row r="37" spans="1:5" ht="12.75">
      <c r="A37" s="9"/>
      <c r="B37" s="21"/>
      <c r="C37" s="21"/>
      <c r="D37" s="21"/>
      <c r="E37" s="6"/>
    </row>
    <row r="38" spans="1:5" ht="13.5" thickBot="1">
      <c r="A38" s="19"/>
      <c r="B38" s="22"/>
      <c r="C38" s="22"/>
      <c r="D38" s="22"/>
      <c r="E38" s="7"/>
    </row>
    <row r="39" spans="1:5" ht="13.5" thickBot="1">
      <c r="A39" s="156" t="s">
        <v>11</v>
      </c>
      <c r="B39" s="157"/>
      <c r="C39" s="157"/>
      <c r="D39" s="157"/>
      <c r="E39" s="23">
        <f>SUM(E5:E38)</f>
        <v>0</v>
      </c>
    </row>
  </sheetData>
  <sheetProtection/>
  <mergeCells count="4">
    <mergeCell ref="A2:E2"/>
    <mergeCell ref="A3:E3"/>
    <mergeCell ref="A39:D39"/>
    <mergeCell ref="A1:E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Lourenço</dc:creator>
  <cp:keywords/>
  <dc:description/>
  <cp:lastModifiedBy>User</cp:lastModifiedBy>
  <cp:lastPrinted>2017-05-16T13:50:43Z</cp:lastPrinted>
  <dcterms:created xsi:type="dcterms:W3CDTF">2013-03-13T01:58:21Z</dcterms:created>
  <dcterms:modified xsi:type="dcterms:W3CDTF">2017-05-16T13:52:54Z</dcterms:modified>
  <cp:category/>
  <cp:version/>
  <cp:contentType/>
  <cp:contentStatus/>
</cp:coreProperties>
</file>